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iotr.kupiszewski\Desktop\"/>
    </mc:Choice>
  </mc:AlternateContent>
  <xr:revisionPtr revIDLastSave="0" documentId="13_ncr:1_{0414B274-BD80-46AC-8D58-2DCD6512EA18}" xr6:coauthVersionLast="41" xr6:coauthVersionMax="41" xr10:uidLastSave="{00000000-0000-0000-0000-000000000000}"/>
  <workbookProtection lockStructure="1"/>
  <bookViews>
    <workbookView xWindow="-110" yWindow="-110" windowWidth="19420" windowHeight="11620" xr2:uid="{00000000-000D-0000-FFFF-FFFF00000000}"/>
  </bookViews>
  <sheets>
    <sheet name="Order form" sheetId="1" r:id="rId1"/>
    <sheet name="Field equipment catalogue" sheetId="6" state="hidden" r:id="rId2"/>
  </sheets>
  <definedNames>
    <definedName name="_xlnm.Print_Area" localSheetId="0">'Order form'!$A$1:$G$215</definedName>
    <definedName name="_xlnm.Print_Titles" localSheetId="1">'Field equipment catalogue'!$1:$3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4" i="1" l="1"/>
  <c r="D215" i="1"/>
  <c r="D213" i="1"/>
  <c r="D210" i="1"/>
  <c r="D209" i="1"/>
  <c r="D204" i="1"/>
  <c r="D203" i="1"/>
  <c r="D196" i="1"/>
  <c r="D195" i="1"/>
  <c r="D192" i="1"/>
  <c r="D191" i="1"/>
  <c r="D176" i="1"/>
  <c r="D157" i="1"/>
  <c r="D156" i="1"/>
  <c r="D141" i="1"/>
  <c r="D135" i="1"/>
  <c r="D120" i="1"/>
  <c r="D119" i="1"/>
  <c r="D104" i="1"/>
  <c r="D103" i="1"/>
  <c r="D90" i="1"/>
  <c r="D89" i="1"/>
  <c r="D74" i="1"/>
  <c r="D59" i="1"/>
  <c r="D58" i="1"/>
  <c r="D45" i="1"/>
  <c r="D44" i="1"/>
  <c r="D140" i="1"/>
  <c r="D134" i="1"/>
  <c r="D182" i="1"/>
  <c r="D212" i="1"/>
  <c r="D211" i="1"/>
  <c r="D208" i="1"/>
  <c r="D207" i="1"/>
  <c r="D206" i="1"/>
  <c r="D205" i="1"/>
  <c r="D202" i="1"/>
  <c r="D201" i="1"/>
  <c r="D200" i="1"/>
  <c r="D199" i="1"/>
  <c r="D198" i="1"/>
  <c r="D197" i="1"/>
  <c r="D194" i="1"/>
  <c r="D193" i="1"/>
  <c r="D190" i="1"/>
  <c r="D189" i="1"/>
  <c r="D188" i="1"/>
  <c r="D187" i="1"/>
  <c r="D186" i="1"/>
  <c r="D185" i="1"/>
  <c r="D184" i="1"/>
  <c r="D183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39" i="1"/>
  <c r="D138" i="1"/>
  <c r="D137" i="1"/>
  <c r="D136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3" i="1"/>
  <c r="D42" i="1"/>
  <c r="D41" i="1"/>
  <c r="D40" i="1"/>
  <c r="D39" i="1"/>
  <c r="D38" i="1"/>
  <c r="D37" i="1"/>
  <c r="D36" i="1"/>
  <c r="D34" i="1"/>
  <c r="D33" i="1"/>
  <c r="D35" i="1"/>
  <c r="G236" i="6" l="1"/>
  <c r="G235" i="6"/>
  <c r="G234" i="6"/>
  <c r="G233" i="6"/>
  <c r="G228" i="6"/>
  <c r="G227" i="6"/>
  <c r="G226" i="6"/>
  <c r="G173" i="6"/>
  <c r="G172" i="6"/>
  <c r="E181" i="1" l="1"/>
  <c r="A181" i="1"/>
  <c r="E131" i="1"/>
  <c r="A131" i="1"/>
  <c r="E81" i="1"/>
  <c r="A81" i="1"/>
  <c r="A31" i="1"/>
  <c r="E31" i="1"/>
</calcChain>
</file>

<file path=xl/sharedStrings.xml><?xml version="1.0" encoding="utf-8"?>
<sst xmlns="http://schemas.openxmlformats.org/spreadsheetml/2006/main" count="959" uniqueCount="708">
  <si>
    <t>3660-XXXXX</t>
  </si>
  <si>
    <t xml:space="preserve">Inportant dates </t>
  </si>
  <si>
    <t xml:space="preserve">Goods in: </t>
  </si>
  <si>
    <t>Goods out:</t>
  </si>
  <si>
    <t>Project number:</t>
  </si>
  <si>
    <t>Project name:</t>
  </si>
  <si>
    <t xml:space="preserve">Requisitioner: </t>
  </si>
  <si>
    <t>Contact info</t>
  </si>
  <si>
    <t>Cost number:</t>
  </si>
  <si>
    <t>Customer / invoice address:</t>
  </si>
  <si>
    <t xml:space="preserve">Booking date: </t>
  </si>
  <si>
    <t>Notes:</t>
  </si>
  <si>
    <t>Actual day price</t>
  </si>
  <si>
    <t>propane bottle 11 kg</t>
  </si>
  <si>
    <t>Propanflaske 11 kg</t>
  </si>
  <si>
    <t>engine oil 10W40.</t>
  </si>
  <si>
    <t>Motorolje 10W40.</t>
  </si>
  <si>
    <t>methylated spirit</t>
  </si>
  <si>
    <t>Rødsprit</t>
  </si>
  <si>
    <t>kerosine, Ny-Ålesund</t>
  </si>
  <si>
    <t>Parafin, Ny-Ålesund</t>
  </si>
  <si>
    <t>gasoline, Ny-Ålesund</t>
  </si>
  <si>
    <t>Bensin, Ny-Ålesund</t>
  </si>
  <si>
    <t>kerosine, Longyearbyen</t>
  </si>
  <si>
    <t>gasoline,  Longyearbyen</t>
  </si>
  <si>
    <t>Consumption price</t>
  </si>
  <si>
    <t>Day price</t>
  </si>
  <si>
    <t>Description</t>
  </si>
  <si>
    <t>Beskrivelse</t>
  </si>
  <si>
    <t>Fuel</t>
  </si>
  <si>
    <t>Drivstoff</t>
  </si>
  <si>
    <t>battery 1,5V small penlight AAA</t>
  </si>
  <si>
    <t>Batteri 1,5V lite penlight AAA</t>
  </si>
  <si>
    <t>battery 1,5V penlight AA</t>
  </si>
  <si>
    <t>Batteri 1,5V penlight AA</t>
  </si>
  <si>
    <t>Batteries/chargers</t>
  </si>
  <si>
    <t>Batteri / ladere</t>
  </si>
  <si>
    <t>generator, 2000W 220V</t>
  </si>
  <si>
    <t>Aggregat, 2000W 220V</t>
  </si>
  <si>
    <t>generator, 1000W 12-220V</t>
  </si>
  <si>
    <t>Aggregat, 1000W 12-220V</t>
  </si>
  <si>
    <t>outboard engine,  4-8 hp</t>
  </si>
  <si>
    <t>Påhengsmotor, 4-8 hk</t>
  </si>
  <si>
    <t>outboard engine, 25-40 hp</t>
  </si>
  <si>
    <t>Påhengsmotor, 25-40 HK</t>
  </si>
  <si>
    <t>Engines/generators</t>
  </si>
  <si>
    <t>Motormateriell</t>
  </si>
  <si>
    <t>snowmobile sledge, wood</t>
  </si>
  <si>
    <t>Scooterslede, tre</t>
  </si>
  <si>
    <t>snowmobile sledge, steel</t>
  </si>
  <si>
    <t>Scooterslede, stål</t>
  </si>
  <si>
    <t>Snowmobil, div, types</t>
  </si>
  <si>
    <t>Snøscooter, div. typer</t>
  </si>
  <si>
    <t>Benevning</t>
  </si>
  <si>
    <t>Snowmobiles</t>
  </si>
  <si>
    <t>Scootere / Transportmatr.</t>
  </si>
  <si>
    <t>Bensinkanne 20 liter, stål</t>
  </si>
  <si>
    <t>outboard engine 25-40 hp</t>
  </si>
  <si>
    <t>Påhengsmotor 25-40 hk</t>
  </si>
  <si>
    <t>wheelset for inflatable boat</t>
  </si>
  <si>
    <t>Hjulsett til gummibåt</t>
  </si>
  <si>
    <t>Frame for jerrycan</t>
  </si>
  <si>
    <t>Ramme for jerrykanner</t>
  </si>
  <si>
    <t>Equipment set for inflatable boat</t>
  </si>
  <si>
    <t>Båtkasse til gummibåt</t>
  </si>
  <si>
    <t>inflatable boat Zodiac Mark 3</t>
  </si>
  <si>
    <t>Gummibåt Zodiac Mark 3</t>
  </si>
  <si>
    <t>Pcs.</t>
  </si>
  <si>
    <t>Content boat packages</t>
  </si>
  <si>
    <t xml:space="preserve">     Boating equipment</t>
  </si>
  <si>
    <t>Båtmateriell / utstyr</t>
  </si>
  <si>
    <t>spotting scope</t>
  </si>
  <si>
    <t>Spotting scope</t>
  </si>
  <si>
    <t>tripod for spotting scope</t>
  </si>
  <si>
    <t>Stativ til spotting scope</t>
  </si>
  <si>
    <t>binoculars 10x40</t>
  </si>
  <si>
    <t>Kikkert 10x40</t>
  </si>
  <si>
    <t>binoculars 8x30</t>
  </si>
  <si>
    <t>Kikkert 8x30</t>
  </si>
  <si>
    <t>Kikkerter                Binoculars</t>
  </si>
  <si>
    <t>avgift pr stk</t>
  </si>
  <si>
    <t>pole for trip flare</t>
  </si>
  <si>
    <t>Staur for snublebluss</t>
  </si>
  <si>
    <t>trip flare (each)</t>
  </si>
  <si>
    <t>snublebluss (stk. pris)</t>
  </si>
  <si>
    <t>trip flare set of 12</t>
  </si>
  <si>
    <t>Snublebluss sett a 12 stk</t>
  </si>
  <si>
    <t>ammunition, lead tip .222</t>
  </si>
  <si>
    <t>Ammo, blyspiss .222</t>
  </si>
  <si>
    <t>ammunition, .30-06 lead tip</t>
  </si>
  <si>
    <t>Ammo, 30-06 blyspiss</t>
  </si>
  <si>
    <t xml:space="preserve">practice ammunition 30.06. </t>
  </si>
  <si>
    <t>Treningsammo 30.06 - helmantel</t>
  </si>
  <si>
    <t>flare 26,5 mm red</t>
  </si>
  <si>
    <t>Signalpistolskudd rød</t>
  </si>
  <si>
    <t>flare 26,5 mm flash/bang</t>
  </si>
  <si>
    <t>Signalpistolskudd blitz/knall</t>
  </si>
  <si>
    <t>cover for gun and flares</t>
  </si>
  <si>
    <t>Futteral for signalpistol og skudd</t>
  </si>
  <si>
    <t>belt for flare gun</t>
  </si>
  <si>
    <t>Belte for signalpistol</t>
  </si>
  <si>
    <t>basic flare gun package</t>
  </si>
  <si>
    <t>Grunnpakke signalpistol</t>
  </si>
  <si>
    <t>flare gun 26,5 mm cal. 4</t>
  </si>
  <si>
    <t>Signalpistol 26,5 mm Kal. 4</t>
  </si>
  <si>
    <t>cleaning rod, rifle</t>
  </si>
  <si>
    <t>Pussestang, rifle</t>
  </si>
  <si>
    <t>gun cleaning kit, rifle</t>
  </si>
  <si>
    <t>Pussesaker til rifle</t>
  </si>
  <si>
    <t>gun case waterproof</t>
  </si>
  <si>
    <t>Våpenfutteral vanntett</t>
  </si>
  <si>
    <t>gun case, soft with padding</t>
  </si>
  <si>
    <t>Geværfutteral med polstring</t>
  </si>
  <si>
    <t>Rifle .222 w/scope &amp; silencer</t>
  </si>
  <si>
    <t>Rifle .222 m/kikkert /lyddemp</t>
  </si>
  <si>
    <t>Rifle cal 30-06</t>
  </si>
  <si>
    <t>Rifle kal 30-06</t>
  </si>
  <si>
    <t>Basic rifle package</t>
  </si>
  <si>
    <t>Grunnpakke rifle</t>
  </si>
  <si>
    <t>NP no.</t>
  </si>
  <si>
    <t>Våpen / pyroteknisk        Weapons/pyrotechnical</t>
  </si>
  <si>
    <t>Article group 26</t>
  </si>
  <si>
    <t>1</t>
  </si>
  <si>
    <t>quick charger</t>
  </si>
  <si>
    <t>Batterilader for ICOM F-51</t>
  </si>
  <si>
    <t>2</t>
  </si>
  <si>
    <t>battery</t>
  </si>
  <si>
    <t>Batteri for ICOM F-51</t>
  </si>
  <si>
    <t>VHF</t>
  </si>
  <si>
    <t>ICOM F-51, VHF</t>
  </si>
  <si>
    <t>call charges for satellite phone in addition</t>
  </si>
  <si>
    <t xml:space="preserve">emergency beacon </t>
  </si>
  <si>
    <t xml:space="preserve">Nødpeilesender </t>
  </si>
  <si>
    <t>satellite phone</t>
  </si>
  <si>
    <t>Iridium sat.telefon**</t>
  </si>
  <si>
    <t>GPS , ass. models</t>
  </si>
  <si>
    <t>GPS div. typer</t>
  </si>
  <si>
    <t>basic VHF package</t>
  </si>
  <si>
    <t>Grunnpakke VHF</t>
  </si>
  <si>
    <t>antenna, long, for ICOM F-51</t>
  </si>
  <si>
    <t>Antenne, lang, for ICOM F-51</t>
  </si>
  <si>
    <t>battery charger for ICOM F-51</t>
  </si>
  <si>
    <t>aquaman waterproof bag for VHF</t>
  </si>
  <si>
    <t>Aquaman vanntett besk. For VHF</t>
  </si>
  <si>
    <t>battery for ICOM F-51</t>
  </si>
  <si>
    <t>case for LR6 batteries to ICOM F-51</t>
  </si>
  <si>
    <t>Batterikasse for LR6 batteri til ICOM F-51</t>
  </si>
  <si>
    <t>ICOM F-51 VHF, handheld</t>
  </si>
  <si>
    <t>Sambandsutstyr, GPS, Radio</t>
  </si>
  <si>
    <t>*) Internal projects must pay consumption price if the seal is broken</t>
  </si>
  <si>
    <t>First aid kit pocket-sized has to be carried by all field partis</t>
  </si>
  <si>
    <t>Lommeapotek skal medbringes av alle feltpartier.</t>
  </si>
  <si>
    <t>first aid kit pocket-sized</t>
  </si>
  <si>
    <t>Lommeapotek*</t>
  </si>
  <si>
    <t>first aid kit</t>
  </si>
  <si>
    <t>Feltapotek*</t>
  </si>
  <si>
    <t>Medical equipment</t>
  </si>
  <si>
    <t>Medisinsk utstyr</t>
  </si>
  <si>
    <t>survival suit XL 195-205 cm.</t>
  </si>
  <si>
    <t>Redningsdrakt XXL. 205-  cm.</t>
  </si>
  <si>
    <t>Redningsdrakt XL. 195-205 cm.</t>
  </si>
  <si>
    <t>survival suit L 185-195 cm.</t>
  </si>
  <si>
    <t>Redningsdrakt L. 185-195 cm.</t>
  </si>
  <si>
    <t>survival suit M 175-185 cm.</t>
  </si>
  <si>
    <t>Redningsdrakt M. 175-185 cm.</t>
  </si>
  <si>
    <t>survival suit S 165-175 cm.</t>
  </si>
  <si>
    <t>Redningsdrakt S. 165-175 cm.</t>
  </si>
  <si>
    <t>survival suit XS 155-165 cm.</t>
  </si>
  <si>
    <t>Redningsdrakt XS 155-165 cm.</t>
  </si>
  <si>
    <t>Ice bodkin</t>
  </si>
  <si>
    <t>Ispigg</t>
  </si>
  <si>
    <t>working helmet</t>
  </si>
  <si>
    <t>Vernehjelm</t>
  </si>
  <si>
    <t>floatation suit, XXXL</t>
  </si>
  <si>
    <t>Flytedress, XXXL</t>
  </si>
  <si>
    <t>floatation suit, XXL</t>
  </si>
  <si>
    <t>Flytedress, XXL</t>
  </si>
  <si>
    <t>floatation suit, XL</t>
  </si>
  <si>
    <t>Flytedress, XL</t>
  </si>
  <si>
    <t>floatation suit L.</t>
  </si>
  <si>
    <t>Flytedress L.</t>
  </si>
  <si>
    <t>floatation suit, M</t>
  </si>
  <si>
    <t>Flytedress, M</t>
  </si>
  <si>
    <t>floatation suit, S</t>
  </si>
  <si>
    <t>Flytedress, S</t>
  </si>
  <si>
    <t>Nød- og sikkerhetsutstyr     Emergency &amp; safety equipm.</t>
  </si>
  <si>
    <t>avalanche probe</t>
  </si>
  <si>
    <t>Sondestang</t>
  </si>
  <si>
    <t>snow anchor</t>
  </si>
  <si>
    <t>Snøanker</t>
  </si>
  <si>
    <t xml:space="preserve">avalance transceiver </t>
  </si>
  <si>
    <t>Skredsøker</t>
  </si>
  <si>
    <t>ice axe</t>
  </si>
  <si>
    <t>Isøks</t>
  </si>
  <si>
    <t>ice screw</t>
  </si>
  <si>
    <t xml:space="preserve">Isskruer </t>
  </si>
  <si>
    <t>crampon</t>
  </si>
  <si>
    <t>Stegjern</t>
  </si>
  <si>
    <t>climbing helmet</t>
  </si>
  <si>
    <t>klatrehjelm</t>
  </si>
  <si>
    <t>pulley</t>
  </si>
  <si>
    <t>Trinse til karabiner</t>
  </si>
  <si>
    <t>rapell eights</t>
  </si>
  <si>
    <t>Rapellåtter</t>
  </si>
  <si>
    <t>Klogg/jumar</t>
  </si>
  <si>
    <t>ascender</t>
  </si>
  <si>
    <t>Taubrems</t>
  </si>
  <si>
    <t>carabine w/twist</t>
  </si>
  <si>
    <t>Karabiner m/skru</t>
  </si>
  <si>
    <t>carabine w/o twist</t>
  </si>
  <si>
    <t>Karabiner u/skru</t>
  </si>
  <si>
    <t>sit harness</t>
  </si>
  <si>
    <t>Sittesele</t>
  </si>
  <si>
    <t>rescue rope</t>
  </si>
  <si>
    <t>Statisk redningstau</t>
  </si>
  <si>
    <t>climbing rope</t>
  </si>
  <si>
    <t>Bretau</t>
  </si>
  <si>
    <t>glacier package</t>
  </si>
  <si>
    <t xml:space="preserve">Bresats </t>
  </si>
  <si>
    <t>Bre- og klatreutstyr     Glacier &amp; climbing equipm.</t>
  </si>
  <si>
    <t>pallett hood PVC</t>
  </si>
  <si>
    <t>Pallehette PVC</t>
  </si>
  <si>
    <t>tract w/filter</t>
  </si>
  <si>
    <t>Trakt m/sil</t>
  </si>
  <si>
    <t>kerosinecan, 20 litre, steel</t>
  </si>
  <si>
    <t>Parafinkanne, 20 liter, stål</t>
  </si>
  <si>
    <t>gasolinecan, 20 litre, plastic</t>
  </si>
  <si>
    <t>Bensinkanne, 20 liter, plast</t>
  </si>
  <si>
    <t>cargo straps, 0-1000 kg ca. 4 m</t>
  </si>
  <si>
    <t>Jekkestropper 0 - 1000 kg. ca. 4 m.</t>
  </si>
  <si>
    <t>cargo straps 0 - 500 kg. ca. 4 m.</t>
  </si>
  <si>
    <t>Jekkestropper 0 - 500 kg. ca. 4 m.</t>
  </si>
  <si>
    <t>packing crate, alu. 80x60x60, 240 ltr</t>
  </si>
  <si>
    <t>Pakkasse, alu. 80x60x60, 240 ltr</t>
  </si>
  <si>
    <t>packing, crate, alu, 80x60x40, 155 liters</t>
  </si>
  <si>
    <t>Pakkasse, alu. 80x60x40, 155 ltr</t>
  </si>
  <si>
    <t>packing, crate, alu, 60x40x40, 70 liters</t>
  </si>
  <si>
    <t>Pakkasse, alu. 60x40x40, 70 ltr</t>
  </si>
  <si>
    <t>packing crate, alu, 60x40x24, 42 liters</t>
  </si>
  <si>
    <t>Pakkasse, alu. 60x40x24, 42 ltr</t>
  </si>
  <si>
    <t>packing crate, alu, 60x40x18, 28 liters</t>
  </si>
  <si>
    <t>Pakkasse, alu. 60x40x18, 28 ltr</t>
  </si>
  <si>
    <t>Emballasje</t>
  </si>
  <si>
    <t>Packaging</t>
  </si>
  <si>
    <t>ladle</t>
  </si>
  <si>
    <t>Pcs</t>
  </si>
  <si>
    <t>pans, various sizes</t>
  </si>
  <si>
    <t>waterbottle, plastic - 22 liters</t>
  </si>
  <si>
    <t>Vannkanne, plast - 22 ltr</t>
  </si>
  <si>
    <t>thermos, steel</t>
  </si>
  <si>
    <t>Termos, stål</t>
  </si>
  <si>
    <t>Cooking equipment</t>
  </si>
  <si>
    <t>Kjøkkenutstyr</t>
  </si>
  <si>
    <t>Lamp</t>
  </si>
  <si>
    <t>Arbeidslampe</t>
  </si>
  <si>
    <t>electrical cable 20m w/ground</t>
  </si>
  <si>
    <t>Kabelrull 2 kt. 20 m m/ jord</t>
  </si>
  <si>
    <t>chisel</t>
  </si>
  <si>
    <t>Meisel</t>
  </si>
  <si>
    <t>crowbar</t>
  </si>
  <si>
    <t>Brekkjern</t>
  </si>
  <si>
    <t>iron lever</t>
  </si>
  <si>
    <t>Spett</t>
  </si>
  <si>
    <t>mattock</t>
  </si>
  <si>
    <t>Krafse</t>
  </si>
  <si>
    <t>spade, folded, alu.</t>
  </si>
  <si>
    <t>Spade, sammenleggbar, aluminium</t>
  </si>
  <si>
    <t>spade, pointed</t>
  </si>
  <si>
    <t>Stålspade, spiss</t>
  </si>
  <si>
    <t>spade, square</t>
  </si>
  <si>
    <t>Stålspade, tverr</t>
  </si>
  <si>
    <t>pickaxe, pointed end</t>
  </si>
  <si>
    <t>Hakke, spiss</t>
  </si>
  <si>
    <t>sledgehammer</t>
  </si>
  <si>
    <t>Slegge</t>
  </si>
  <si>
    <t>slager</t>
  </si>
  <si>
    <t>Meiselhammer</t>
  </si>
  <si>
    <t>geology hammer</t>
  </si>
  <si>
    <t>Geologhammer</t>
  </si>
  <si>
    <t>axe</t>
  </si>
  <si>
    <t>Øks</t>
  </si>
  <si>
    <t>snowsaw</t>
  </si>
  <si>
    <t>Snøsag</t>
  </si>
  <si>
    <t>toolkit, general use</t>
  </si>
  <si>
    <t>Verktøypakke generell.</t>
  </si>
  <si>
    <t>markingflag, blue</t>
  </si>
  <si>
    <t>Merkeflagg, blått</t>
  </si>
  <si>
    <t>markingflag, red/orange</t>
  </si>
  <si>
    <t>Merkeflagg, rødt/oransje</t>
  </si>
  <si>
    <t>markingflag, black</t>
  </si>
  <si>
    <t>Merkeflagg, sort</t>
  </si>
  <si>
    <t>flag Norsk Polarinstitutt</t>
  </si>
  <si>
    <t>Flagg Norsk Polarinstitutt</t>
  </si>
  <si>
    <t>flag, norwegian</t>
  </si>
  <si>
    <t>Flagg, norsk</t>
  </si>
  <si>
    <t>matches, 6 boxes</t>
  </si>
  <si>
    <t>Fyrstikker pk. a 6 esker</t>
  </si>
  <si>
    <t>garbage bags, large, roll w/10 bags</t>
  </si>
  <si>
    <t>Søppelsekker, rull á 10 stk.</t>
  </si>
  <si>
    <t>reinforced tape</t>
  </si>
  <si>
    <t>Fibertape (Sølvtape)</t>
  </si>
  <si>
    <t>propanestove, 3 burners</t>
  </si>
  <si>
    <t>Propanbluss, 3 brennere</t>
  </si>
  <si>
    <t>multifuel stove(various petrol/ propane)</t>
  </si>
  <si>
    <t>Multifuel kokeapparat (primus, gass/bensin)</t>
  </si>
  <si>
    <t>bio-bags for field toilet, roll of 8 pc.</t>
  </si>
  <si>
    <t>Bio-poser for feltdo, rull á 8 stk.</t>
  </si>
  <si>
    <t>field toilet</t>
  </si>
  <si>
    <t>Feltdo</t>
  </si>
  <si>
    <t>field chair</t>
  </si>
  <si>
    <t>Feltstol</t>
  </si>
  <si>
    <t>field bed</t>
  </si>
  <si>
    <t>Feltseng</t>
  </si>
  <si>
    <t>field table</t>
  </si>
  <si>
    <t>Feltbord</t>
  </si>
  <si>
    <t xml:space="preserve">fire extinguisher </t>
  </si>
  <si>
    <t>Brannslukningsapparat - pulver</t>
  </si>
  <si>
    <t>field oven, multifuel</t>
  </si>
  <si>
    <t>Feltovn, multifuel</t>
  </si>
  <si>
    <t>tent, lightweight</t>
  </si>
  <si>
    <t>Telt, bærbart</t>
  </si>
  <si>
    <t>tent, Venor for 6 - 8 pers</t>
  </si>
  <si>
    <t>Telt, Venor, 8 manns</t>
  </si>
  <si>
    <t>Camp equipment</t>
  </si>
  <si>
    <t>Leirutstyr</t>
  </si>
  <si>
    <t>Map case</t>
  </si>
  <si>
    <t>Kartmappe</t>
  </si>
  <si>
    <t>Headlamp</t>
  </si>
  <si>
    <t>Hodelykt</t>
  </si>
  <si>
    <t>kit bag waterproof 175L, strap</t>
  </si>
  <si>
    <t>Pakksekk vanntett 175 ltr m/bærestropp</t>
  </si>
  <si>
    <t>kit bag waterproof 109L, no strap</t>
  </si>
  <si>
    <t>Pakksekk vanntett 109 ltr</t>
  </si>
  <si>
    <t>kit bag waterproof 130L, strap</t>
  </si>
  <si>
    <t>Pakksekk vanntett 130 ltr m/bærestropp</t>
  </si>
  <si>
    <t>backpack, small, anatomical</t>
  </si>
  <si>
    <t>Ryggsekk, liten, anatomisk</t>
  </si>
  <si>
    <t>backpack, large, w/frame</t>
  </si>
  <si>
    <t>Ryggsekk, stor, m/ meis</t>
  </si>
  <si>
    <t>backpack, large, anatomical</t>
  </si>
  <si>
    <t>Ryggsekk, stor, anatomisk</t>
  </si>
  <si>
    <t>Mountainbag extreme, Jerven</t>
  </si>
  <si>
    <t>Fjellduk extrem, Jerven</t>
  </si>
  <si>
    <t>Windbag 2 persons</t>
  </si>
  <si>
    <t>Vindsekk, 2 personer</t>
  </si>
  <si>
    <t>Fleece sleeping bag liner</t>
  </si>
  <si>
    <t>Fleece pose</t>
  </si>
  <si>
    <t>sleeping bag liner</t>
  </si>
  <si>
    <t>Lakenpose</t>
  </si>
  <si>
    <t>sleeping pad</t>
  </si>
  <si>
    <t>Liggeunderlag</t>
  </si>
  <si>
    <t>sleeping bag, standard</t>
  </si>
  <si>
    <t>sleeping bag, extreme</t>
  </si>
  <si>
    <t>Sovepose, kunstfiber, ekstrem</t>
  </si>
  <si>
    <t>Personlig feltutrustning     Personal field equipment</t>
  </si>
  <si>
    <t>working gloves, lined</t>
  </si>
  <si>
    <t>Arbeidshansker, foret</t>
  </si>
  <si>
    <t>working gloves, unlined</t>
  </si>
  <si>
    <t>Arbeidshansker, uforet</t>
  </si>
  <si>
    <t>Working clothes</t>
  </si>
  <si>
    <t>Arbeidstøy</t>
  </si>
  <si>
    <t>insoles, 47                       Only available in Longyearbyen</t>
  </si>
  <si>
    <t>Såler, 47</t>
  </si>
  <si>
    <t>insoles, 46                       Only available in Longyearbyen</t>
  </si>
  <si>
    <t>Såler, 46</t>
  </si>
  <si>
    <t>insoles, 45                       Only available in Longyearbyen</t>
  </si>
  <si>
    <t>Såler, 45</t>
  </si>
  <si>
    <t>insoles, 44                       Only available in Longyearbyen</t>
  </si>
  <si>
    <t>Såler, 44</t>
  </si>
  <si>
    <t>insoles, 43                       Only available in Longyearbyen</t>
  </si>
  <si>
    <t>Såler, 43</t>
  </si>
  <si>
    <t>insoles, 42                       Only available in Longyearbyen</t>
  </si>
  <si>
    <t>Såler, 42</t>
  </si>
  <si>
    <t>insoles, 41                       Only available in Longyearbyen</t>
  </si>
  <si>
    <t>Såler, 41</t>
  </si>
  <si>
    <t>insoles, 40                       Only available in Longyearbyen</t>
  </si>
  <si>
    <t>Såler, 40</t>
  </si>
  <si>
    <t>insoles, 39                       Only available in Longyearbyen</t>
  </si>
  <si>
    <t>Såler, 39</t>
  </si>
  <si>
    <t>insoles, 38                       Only available in Longyearbyen</t>
  </si>
  <si>
    <t>Såler, 38</t>
  </si>
  <si>
    <t>insoles, 37                       Only available in Longyearbyen</t>
  </si>
  <si>
    <t>Såler, 37</t>
  </si>
  <si>
    <t>insoles, 36                       Only available in Longyearbyen</t>
  </si>
  <si>
    <t>Såler, 36</t>
  </si>
  <si>
    <t>Footwear</t>
  </si>
  <si>
    <t>Fottøy</t>
  </si>
  <si>
    <t>safety rubber boots str.47</t>
  </si>
  <si>
    <t>Gummistøvel m/vern str 47</t>
  </si>
  <si>
    <t>safety rubber boots str.46</t>
  </si>
  <si>
    <t>Gummistøvel m/vern str 46</t>
  </si>
  <si>
    <t>safety rubber boots str.45</t>
  </si>
  <si>
    <t>Gummistøvel m/vern str 45</t>
  </si>
  <si>
    <t>safety rubber boots str.44</t>
  </si>
  <si>
    <t>Gummistøvel m/vern str 44</t>
  </si>
  <si>
    <t>safety rubber boots str.43</t>
  </si>
  <si>
    <t>Gummistøvel m/vern str 43</t>
  </si>
  <si>
    <t>safety rubber boots str.42</t>
  </si>
  <si>
    <t>Gummistøvel m/vern str 42</t>
  </si>
  <si>
    <t>safety rubber boots str.41</t>
  </si>
  <si>
    <t>Gummistøvel m/vern str 41</t>
  </si>
  <si>
    <t>safety rubber boots str.40</t>
  </si>
  <si>
    <t>Gummistøvel m/vern str 40</t>
  </si>
  <si>
    <t>safety rubber boots str.39</t>
  </si>
  <si>
    <t>Gummistøvel m/vern str 39</t>
  </si>
  <si>
    <t>safety rubber boots str.38</t>
  </si>
  <si>
    <t>Gummistøvel m/vern str 38</t>
  </si>
  <si>
    <t>safety rubber boots str.37</t>
  </si>
  <si>
    <t>Gummistøvel m/vern str 37</t>
  </si>
  <si>
    <t>safety rubber boots str.36</t>
  </si>
  <si>
    <t>Gummistøvel m/vern str 36</t>
  </si>
  <si>
    <t>scooter boots size 14/46</t>
  </si>
  <si>
    <t>Scooterstøvel str. 14/46</t>
  </si>
  <si>
    <t>scooter boots size 13/45</t>
  </si>
  <si>
    <t>Scooterstøvel str. 13/45</t>
  </si>
  <si>
    <t>scooter boots size 12/44</t>
  </si>
  <si>
    <t>Scooterstøvel str. 12/44</t>
  </si>
  <si>
    <t>scooter boots size 11/43</t>
  </si>
  <si>
    <t>Scooterstøvel str. 11/43</t>
  </si>
  <si>
    <t>scooter boots size 10/42</t>
  </si>
  <si>
    <t>Scooterstøvel str. 10/42</t>
  </si>
  <si>
    <t>scooter boots size 9/41</t>
  </si>
  <si>
    <t>Scooterstøvel str. 9/41</t>
  </si>
  <si>
    <t>scooter boots size 8/40</t>
  </si>
  <si>
    <t>Scooterstøvel str. 8/40</t>
  </si>
  <si>
    <t>scooter boots size 7/39</t>
  </si>
  <si>
    <t>Scooterstøvel str. 7/39</t>
  </si>
  <si>
    <t>scooter boots size 6/38</t>
  </si>
  <si>
    <t>Scooterstøvel str. 6/38</t>
  </si>
  <si>
    <t>scooter boots size 5/37</t>
  </si>
  <si>
    <t>Scooterstøvel str. 5/37</t>
  </si>
  <si>
    <t>scooter boots size 4/36</t>
  </si>
  <si>
    <t>Scooterstøvel str. 4/36</t>
  </si>
  <si>
    <t>kr 900.00</t>
  </si>
  <si>
    <t>Safetyboots size 46                  Only available in Tromsø</t>
  </si>
  <si>
    <t>Vernesko Alfa str. 46</t>
  </si>
  <si>
    <t>Safetyboots size 45                  Only available in Tromsø</t>
  </si>
  <si>
    <t>Vernesko Alfa str. 45</t>
  </si>
  <si>
    <t>Safetyboots size 44                  Only available in Tromsø</t>
  </si>
  <si>
    <t>Vernesko Alfa str. 44</t>
  </si>
  <si>
    <t>Safetyboots size 43                  Only available in Tromsø</t>
  </si>
  <si>
    <t>Vernesko Alfa str. 43</t>
  </si>
  <si>
    <t>Safetyboots size 42                  Only available in Tromsø</t>
  </si>
  <si>
    <t>Vernesko Alfa str. 42</t>
  </si>
  <si>
    <t>Safetyboots size 41                  Only available in Tromsø</t>
  </si>
  <si>
    <t>Vernesko Alfa str. 41</t>
  </si>
  <si>
    <t>Safetyboots size 40                  Only available in Tromsø</t>
  </si>
  <si>
    <t>Vernesko Alfa str. 40</t>
  </si>
  <si>
    <t>Safetyboots size 39                  Only available in Tromsø</t>
  </si>
  <si>
    <t>Vernesko Alfa str. 39</t>
  </si>
  <si>
    <t>Safetyboots size 38                  Only available in Tromsø</t>
  </si>
  <si>
    <t>Vernesko Alfa str. 38</t>
  </si>
  <si>
    <t>face mask</t>
  </si>
  <si>
    <t>Ansiktsmaske</t>
  </si>
  <si>
    <t xml:space="preserve">snowmobile gloves </t>
  </si>
  <si>
    <t>Scootervotter</t>
  </si>
  <si>
    <t>snowmobile helmet</t>
  </si>
  <si>
    <t>Scooterhjelm</t>
  </si>
  <si>
    <t>Scooterboots</t>
  </si>
  <si>
    <t>Scooterstøvel</t>
  </si>
  <si>
    <t>snowmobile goggles</t>
  </si>
  <si>
    <t>Scooterbriller</t>
  </si>
  <si>
    <t>snowmobile coveralls, lined</t>
  </si>
  <si>
    <t>Scooterdress</t>
  </si>
  <si>
    <t>snowmobile gloves XL</t>
  </si>
  <si>
    <t>Scootervotter XL</t>
  </si>
  <si>
    <t>snowmobile gloves L</t>
  </si>
  <si>
    <t>Scootervotter L</t>
  </si>
  <si>
    <t>snowmobile gloves M</t>
  </si>
  <si>
    <t>Scootervotter M</t>
  </si>
  <si>
    <t>snowmobile gloves S</t>
  </si>
  <si>
    <t>Scootervotter S</t>
  </si>
  <si>
    <t>snowmobile helmet, XXL</t>
  </si>
  <si>
    <t>Scooterhjelm, XXXL</t>
  </si>
  <si>
    <t>Scooterhjelm, XXL</t>
  </si>
  <si>
    <t>snowmobile helmet, XL</t>
  </si>
  <si>
    <t>Scooterhjelm, XL</t>
  </si>
  <si>
    <t>snowmobile helmet, L</t>
  </si>
  <si>
    <t>Scooterhjelm, L</t>
  </si>
  <si>
    <t>snowmobile helmet, M</t>
  </si>
  <si>
    <t>Scooterhjelm, M</t>
  </si>
  <si>
    <t>snowmobile helmet, S</t>
  </si>
  <si>
    <t>Scooterhjelm, S</t>
  </si>
  <si>
    <t>snowmobile coveralls, lined, 64</t>
  </si>
  <si>
    <t>Scooterdress, 64</t>
  </si>
  <si>
    <t>snowmobile coveralls, lined, 62</t>
  </si>
  <si>
    <t>Scooterdress, 62</t>
  </si>
  <si>
    <t>snowmobile coveralls, lined, 60</t>
  </si>
  <si>
    <t>Scooterdress, 60</t>
  </si>
  <si>
    <t>snowmobile coveralls, lined, 58</t>
  </si>
  <si>
    <t>Scooterdress, 58</t>
  </si>
  <si>
    <t>snowmobile coveralls, lined, 56</t>
  </si>
  <si>
    <t>Scooterdress, 56</t>
  </si>
  <si>
    <t>snowmobile coveralls, lined, 54</t>
  </si>
  <si>
    <t>Scooterdress, 54</t>
  </si>
  <si>
    <t>snowmobile coveralls, lined, 52</t>
  </si>
  <si>
    <t>Scooterdress, 52</t>
  </si>
  <si>
    <t>snowmobile coveralls, lined, 50</t>
  </si>
  <si>
    <t>Scooterdress, 50</t>
  </si>
  <si>
    <t>snowmobile coveralls, lined, 48</t>
  </si>
  <si>
    <t>Scooterdress, 48</t>
  </si>
  <si>
    <t>snowmobile coveralls, lined, 46</t>
  </si>
  <si>
    <t>Scooterdress, 46</t>
  </si>
  <si>
    <t>headover</t>
  </si>
  <si>
    <t>Headover</t>
  </si>
  <si>
    <t>mountain cap, various sizes</t>
  </si>
  <si>
    <t>Loslue, ass. Størrelser</t>
  </si>
  <si>
    <t>pants, XXL</t>
  </si>
  <si>
    <t>Skallbekledning - bukse, XXL</t>
  </si>
  <si>
    <t>pants, XL</t>
  </si>
  <si>
    <t>Skallbekledning - bukse, XL</t>
  </si>
  <si>
    <t>pants, L</t>
  </si>
  <si>
    <t>Skallbekledning - bukse, L</t>
  </si>
  <si>
    <t>pants, M</t>
  </si>
  <si>
    <t>Skallbekledning - bukse, M</t>
  </si>
  <si>
    <t>pants, S</t>
  </si>
  <si>
    <t>Skallbekledning - bukse, S</t>
  </si>
  <si>
    <t>pants, XS</t>
  </si>
  <si>
    <t>Skallbekledning - bukse, XS</t>
  </si>
  <si>
    <t>jacket, XL</t>
  </si>
  <si>
    <t>Skallbekledning - jakke, XXL</t>
  </si>
  <si>
    <t>Skallbekledning - jakke, XL</t>
  </si>
  <si>
    <t>jacket, L</t>
  </si>
  <si>
    <t>Skallbekledning - jakke, L</t>
  </si>
  <si>
    <t>jacket, M</t>
  </si>
  <si>
    <t>Skallbekledning - jakke, M</t>
  </si>
  <si>
    <t>jacket, S</t>
  </si>
  <si>
    <t>Skallbekledning - jakke, S</t>
  </si>
  <si>
    <t>jacket, XS</t>
  </si>
  <si>
    <t>Skallbekledning - jakke, XS</t>
  </si>
  <si>
    <t>anorak, Norrøna, XXS</t>
  </si>
  <si>
    <t>Skallbekledning - jakke, XXS</t>
  </si>
  <si>
    <t>Clothing</t>
  </si>
  <si>
    <t>Bekledning</t>
  </si>
  <si>
    <t>Article group 1</t>
  </si>
  <si>
    <t/>
  </si>
  <si>
    <t>Termo lue</t>
  </si>
  <si>
    <t>Thermo cap</t>
  </si>
  <si>
    <t>Balaklava</t>
  </si>
  <si>
    <t>Balaclava</t>
  </si>
  <si>
    <t>Scooterbekledning / clothing for scooter</t>
  </si>
  <si>
    <t>Article group 2</t>
  </si>
  <si>
    <t>Article group 3</t>
  </si>
  <si>
    <t>DET TAS FORBEHOLD OM ENDRINGER I PRIS PÅ FORBRUKSMATRIELL</t>
  </si>
  <si>
    <t>Consumption prices may change without further notice</t>
  </si>
  <si>
    <t>Article group 5</t>
  </si>
  <si>
    <t>Sovepose, kunstfiber, standard</t>
  </si>
  <si>
    <t>Sovepose, kunstfiber, sommer</t>
  </si>
  <si>
    <t>sleeping bag, summer</t>
  </si>
  <si>
    <t>Article group 8</t>
  </si>
  <si>
    <t>Article group 9</t>
  </si>
  <si>
    <t>Kjøkkenpose</t>
  </si>
  <si>
    <t>kitchen bag, 4 persons</t>
  </si>
  <si>
    <t>Termokopp m/ NP logo</t>
  </si>
  <si>
    <t>Thermo cup w/ NPI logo</t>
  </si>
  <si>
    <t>Tursett</t>
  </si>
  <si>
    <t>camping kit</t>
  </si>
  <si>
    <t>Vannflaske Nalgene m/logo, 1 liter</t>
  </si>
  <si>
    <t>water bottle Nalgene w/logo, 1 liter</t>
  </si>
  <si>
    <t>Kjelesett</t>
  </si>
  <si>
    <t xml:space="preserve">Content - kitchen box </t>
  </si>
  <si>
    <t>Vaskefat</t>
  </si>
  <si>
    <t>Washing basin</t>
  </si>
  <si>
    <t>Oppvaskbørste</t>
  </si>
  <si>
    <t>Scrubbing brush</t>
  </si>
  <si>
    <t>Oppvaskmiddel</t>
  </si>
  <si>
    <t>Dishwashing soap</t>
  </si>
  <si>
    <t>Vannøse</t>
  </si>
  <si>
    <t>Water ladle</t>
  </si>
  <si>
    <t>Skjærefjøl</t>
  </si>
  <si>
    <t>Cutting board</t>
  </si>
  <si>
    <t>Brødkniv</t>
  </si>
  <si>
    <t>Bread knife</t>
  </si>
  <si>
    <t>Sleiv</t>
  </si>
  <si>
    <t>Øse</t>
  </si>
  <si>
    <t>Soup ladle</t>
  </si>
  <si>
    <t>Boksåpner</t>
  </si>
  <si>
    <t>Can opener</t>
  </si>
  <si>
    <t>Visp</t>
  </si>
  <si>
    <t>Wisk</t>
  </si>
  <si>
    <t>Stekespade</t>
  </si>
  <si>
    <t>Spatula</t>
  </si>
  <si>
    <t>Fyrstikkesker</t>
  </si>
  <si>
    <t>Matcboxes</t>
  </si>
  <si>
    <t>Innhold Kjelesett</t>
  </si>
  <si>
    <t>Content - Kettles</t>
  </si>
  <si>
    <t>Kjelder, div str</t>
  </si>
  <si>
    <t>Kettles, div sizes</t>
  </si>
  <si>
    <t>Stekepanne</t>
  </si>
  <si>
    <t>Frying pan</t>
  </si>
  <si>
    <t>Kaffekjele</t>
  </si>
  <si>
    <t>Coffe pot</t>
  </si>
  <si>
    <t>Innhold tursett</t>
  </si>
  <si>
    <t>Content - camping kit</t>
  </si>
  <si>
    <t>Dyp tallerken</t>
  </si>
  <si>
    <t>Soup bowl</t>
  </si>
  <si>
    <t>Flat tallerken</t>
  </si>
  <si>
    <t>Plate</t>
  </si>
  <si>
    <t>Suppekopp</t>
  </si>
  <si>
    <t>Soup cup</t>
  </si>
  <si>
    <t>Drikkekopp</t>
  </si>
  <si>
    <t>Cup</t>
  </si>
  <si>
    <t>Bokser</t>
  </si>
  <si>
    <t>Boxes</t>
  </si>
  <si>
    <t>Spork (plast)</t>
  </si>
  <si>
    <t>Spork (plastic)</t>
  </si>
  <si>
    <t>Kniv/ gaffel/ skje (metall)</t>
  </si>
  <si>
    <t>Knife/ fork/ spoon (metal)</t>
  </si>
  <si>
    <t>Lite skjærebrett</t>
  </si>
  <si>
    <t>Small cutting board</t>
  </si>
  <si>
    <t>Article group 11</t>
  </si>
  <si>
    <t>Article group 20</t>
  </si>
  <si>
    <t>Innhold - bresats:</t>
  </si>
  <si>
    <t>Content - bresats:</t>
  </si>
  <si>
    <t>Låsetrinse</t>
  </si>
  <si>
    <t>minitraxion</t>
  </si>
  <si>
    <t>Vanlig trinse</t>
  </si>
  <si>
    <t>fixe trinse</t>
  </si>
  <si>
    <t>Skrukarabiner</t>
  </si>
  <si>
    <t>HMS skrukarabin</t>
  </si>
  <si>
    <t>carabine w/twist HMS</t>
  </si>
  <si>
    <t>Seler, store str.</t>
  </si>
  <si>
    <t>harness, large sizes</t>
  </si>
  <si>
    <t>Slynger 120 cm</t>
  </si>
  <si>
    <t>slings 120 cm</t>
  </si>
  <si>
    <t>Slynger 60 cm</t>
  </si>
  <si>
    <t>slings 60 cm</t>
  </si>
  <si>
    <t>Fotslynge</t>
  </si>
  <si>
    <t>footsling</t>
  </si>
  <si>
    <t>Isskruer</t>
  </si>
  <si>
    <t>ice screws</t>
  </si>
  <si>
    <t>Jumar</t>
  </si>
  <si>
    <t>jumar</t>
  </si>
  <si>
    <t>Prusikslynger</t>
  </si>
  <si>
    <t>prusiks slings</t>
  </si>
  <si>
    <t>Helmet</t>
  </si>
  <si>
    <t>hjelm</t>
  </si>
  <si>
    <t>Tau, 50 m statisk 10 mm</t>
  </si>
  <si>
    <t>rope, 50 m static 10 mm</t>
  </si>
  <si>
    <t>Article group 22</t>
  </si>
  <si>
    <t>Sikringbelte for arbeid på sjøis</t>
  </si>
  <si>
    <t>Safety belt for working on sea ice</t>
  </si>
  <si>
    <t>Article group 23</t>
  </si>
  <si>
    <t>Article group 25</t>
  </si>
  <si>
    <t>InReach Garmin SE+**</t>
  </si>
  <si>
    <t>InReach Garmin SE+</t>
  </si>
  <si>
    <t>Grunnpakke VHF     Basic VHF pacage</t>
  </si>
  <si>
    <t>hht Norsk våpenlovgivning kan skytevåpen (rifler, pistoler) kun leies ut til faste ansatte, samt ansatte på kontrakt med NP.</t>
  </si>
  <si>
    <t>Signalpistoler er untatt fra denne regelen.</t>
  </si>
  <si>
    <t>Utleie av våpen krever i tillegg gjennomført skytekurs i regi av NP.</t>
  </si>
  <si>
    <t xml:space="preserve">Due to Norwegian weapon regulations, firearms (rifles, pistoles) can only be hired out to permanently employed personnel, </t>
  </si>
  <si>
    <t>and persons working on a contract with NPI.</t>
  </si>
  <si>
    <t>Flareguns however are not covered by these regulations.</t>
  </si>
  <si>
    <t>Innhold våpenpakker</t>
  </si>
  <si>
    <t>Content weapon packages</t>
  </si>
  <si>
    <t>Grunnpakke rifle     Basic rifle pacage</t>
  </si>
  <si>
    <t>rifle cal 30-06</t>
  </si>
  <si>
    <t>Ammo, .30-06 blyspiss</t>
  </si>
  <si>
    <t>Grunnpakke signalpistol     Basic flare gun package</t>
  </si>
  <si>
    <t>Belte</t>
  </si>
  <si>
    <t>belt</t>
  </si>
  <si>
    <t>Futteral signalpistolskudd</t>
  </si>
  <si>
    <t>cover for flares</t>
  </si>
  <si>
    <t>Article group 28</t>
  </si>
  <si>
    <t>Article group 40</t>
  </si>
  <si>
    <t>Grunnpakke gummibåt*</t>
  </si>
  <si>
    <t>basic inflatable boat package*</t>
  </si>
  <si>
    <t>Lett Polarcirkel*</t>
  </si>
  <si>
    <t>Light Polarcircle*</t>
  </si>
  <si>
    <t>* kun i periode 01.mai - 30.september</t>
  </si>
  <si>
    <t>* only in period 01.may - 30.September</t>
  </si>
  <si>
    <t>Innhold båtpakker</t>
  </si>
  <si>
    <t>Grunnpakke gummibåt     Basic rubber boat package</t>
  </si>
  <si>
    <t>Ihht Norsk sjøfartsloven kreves båtførerbevis for norske fritidsbåter som:</t>
  </si>
  <si>
    <t>- har lengde over 8m/ 26,25fot eller har motor med større ytelse enn 25HK/19kW</t>
  </si>
  <si>
    <t>- båtførerbevis krav gjelder ikke for fører som er født før 1. januar 1980</t>
  </si>
  <si>
    <t>- gyldig båtførerbevis skal kunne fremvises til utleieren (NP logistikk)</t>
  </si>
  <si>
    <t>- utleie av båt krever i tillegg gjennomført småbåt kurs i regi av NP</t>
  </si>
  <si>
    <t>Due to Norwegian maritime law, boat driving licens is required for recreational crafts:</t>
  </si>
  <si>
    <t>- with length over all above 8m/26,25feet or engine power above 25hp/19kW</t>
  </si>
  <si>
    <t>- boat driving licens requirement does not apply for drivers born before 1. January 1980</t>
  </si>
  <si>
    <t>- valid boat driving licens has to be shown to rental service (NPI logistics)</t>
  </si>
  <si>
    <t>- rental of boat requires additional boating course accomplished by NPI</t>
  </si>
  <si>
    <t>Article group 41</t>
  </si>
  <si>
    <t>Ihht Norsk vegtrafikkloven med forskrifters gyldighet på Svalbard gjelder:</t>
  </si>
  <si>
    <t>- Førerett i klassene A; A1; B og T gir førerrett i klasse S, uavhengig av når føreretten er ervervet</t>
  </si>
  <si>
    <t>Due to Norwegian road traffic law valid for Svalbard:</t>
  </si>
  <si>
    <t>- Driving licens category A; A1; B or T are mandatory to drive snow mobiles, no matter when issued</t>
  </si>
  <si>
    <t>Article group 42</t>
  </si>
  <si>
    <t>Article group 98</t>
  </si>
  <si>
    <t>Bensin, Longyearbyen</t>
  </si>
  <si>
    <t>Parafin, Longyearbyen</t>
  </si>
  <si>
    <t>DET TAS FORBEHOLD OM ENDRINGER I PRIS PÅ DRIVSTOFF</t>
  </si>
  <si>
    <t>Prices may change without further notice</t>
  </si>
  <si>
    <t>NB!</t>
  </si>
  <si>
    <t>Innhold i kjøkken poser</t>
  </si>
  <si>
    <t>NP. Nr.</t>
  </si>
  <si>
    <t>**)Tellerskritt for Iridium kommer i tillegg</t>
  </si>
  <si>
    <t>Article group 99</t>
  </si>
  <si>
    <t>gasoline can, 20 litre, steel</t>
  </si>
  <si>
    <t>gasoline can, 20 litre, plastic</t>
  </si>
  <si>
    <t>Position</t>
  </si>
  <si>
    <t>Article number</t>
  </si>
  <si>
    <t>Quantity</t>
  </si>
  <si>
    <t>Remarks</t>
  </si>
  <si>
    <t xml:space="preserve">HSE review: </t>
  </si>
  <si>
    <t xml:space="preserve">Project leader: </t>
  </si>
  <si>
    <t>Project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</si>
</sst>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;&quot; -&quot;#,##0.00&quot; &quot;;&quot; -&quot;00&quot; &quot;;&quot; &quot;@&quot; &quot;"/>
    <numFmt numFmtId="165" formatCode="_ &quot;kr&quot;\ * #,##0.00_ ;_ &quot;kr&quot;\ * \-#,##0.00_ ;_ &quot;kr&quot;\ * &quot;-&quot;??_ ;_ @_ "/>
    <numFmt numFmtId="166" formatCode="&quot;kr&quot;\ #,##0.00"/>
    <numFmt numFmtId="167" formatCode="&quot;kr&quot;\ #,##0.00;&quot;kr&quot;\ \-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Helvetica"/>
    </font>
    <font>
      <b/>
      <sz val="14"/>
      <name val="Helvetica"/>
      <family val="2"/>
    </font>
    <font>
      <sz val="10"/>
      <name val="Helvetica"/>
      <family val="2"/>
    </font>
    <font>
      <b/>
      <i/>
      <sz val="14"/>
      <name val="Helvetica"/>
      <family val="2"/>
    </font>
    <font>
      <sz val="8.5"/>
      <name val="Helvetica"/>
      <family val="2"/>
    </font>
    <font>
      <i/>
      <sz val="10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10"/>
      <color indexed="8"/>
      <name val="MS Sans Serif"/>
      <family val="2"/>
    </font>
    <font>
      <sz val="10"/>
      <color indexed="8"/>
      <name val="Helvetica"/>
      <family val="2"/>
    </font>
    <font>
      <i/>
      <sz val="10"/>
      <color indexed="8"/>
      <name val="Helvetica"/>
      <family val="2"/>
    </font>
    <font>
      <sz val="8.5"/>
      <color indexed="8"/>
      <name val="Helvetica"/>
      <family val="2"/>
    </font>
    <font>
      <b/>
      <u/>
      <sz val="10"/>
      <name val="Helvetica"/>
      <family val="2"/>
    </font>
    <font>
      <b/>
      <sz val="10"/>
      <name val="Helvetica"/>
      <family val="2"/>
    </font>
    <font>
      <b/>
      <i/>
      <sz val="10"/>
      <name val="Helvetica"/>
      <family val="2"/>
    </font>
    <font>
      <sz val="10"/>
      <color indexed="8"/>
      <name val="Helvetica"/>
    </font>
    <font>
      <i/>
      <sz val="10"/>
      <color indexed="8"/>
      <name val="Helvetica"/>
    </font>
    <font>
      <b/>
      <sz val="10"/>
      <color indexed="8"/>
      <name val="Helvetic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Helvetica"/>
      <family val="2"/>
    </font>
    <font>
      <b/>
      <i/>
      <sz val="10"/>
      <color indexed="8"/>
      <name val="Helvetica"/>
      <family val="2"/>
    </font>
    <font>
      <b/>
      <sz val="8.5"/>
      <color indexed="8"/>
      <name val="Helvetica"/>
      <family val="2"/>
    </font>
    <font>
      <b/>
      <sz val="11"/>
      <name val="Helvetica"/>
      <family val="2"/>
    </font>
    <font>
      <b/>
      <i/>
      <sz val="11"/>
      <name val="Helvetica"/>
      <family val="2"/>
    </font>
    <font>
      <i/>
      <sz val="11"/>
      <name val="Helvetica"/>
      <family val="2"/>
    </font>
    <font>
      <b/>
      <u/>
      <sz val="12"/>
      <color indexed="10"/>
      <name val="Helvetica"/>
      <family val="2"/>
    </font>
    <font>
      <b/>
      <u/>
      <sz val="10"/>
      <color indexed="10"/>
      <name val="Helvetica"/>
      <family val="2"/>
    </font>
    <font>
      <b/>
      <sz val="12"/>
      <name val="Helvetica"/>
      <family val="2"/>
    </font>
    <font>
      <b/>
      <i/>
      <sz val="12"/>
      <name val="Helvetica"/>
      <family val="2"/>
    </font>
    <font>
      <sz val="14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 applyNumberFormat="0" applyBorder="0" applyProtection="0"/>
    <xf numFmtId="164" fontId="4" fillId="0" borderId="0" applyFont="0" applyFill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7" fillId="0" borderId="0"/>
    <xf numFmtId="0" fontId="13" fillId="0" borderId="0"/>
    <xf numFmtId="0" fontId="7" fillId="0" borderId="0"/>
  </cellStyleXfs>
  <cellXfs count="363"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/>
    </xf>
    <xf numFmtId="165" fontId="8" fillId="5" borderId="0" xfId="0" applyNumberFormat="1" applyFont="1" applyFill="1" applyAlignment="1">
      <alignment horizontal="left"/>
    </xf>
    <xf numFmtId="165" fontId="9" fillId="5" borderId="0" xfId="0" applyNumberFormat="1" applyFont="1" applyFill="1" applyAlignment="1">
      <alignment horizontal="left"/>
    </xf>
    <xf numFmtId="0" fontId="7" fillId="5" borderId="0" xfId="0" applyFont="1" applyFill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7" fillId="0" borderId="0" xfId="0" applyFont="1"/>
    <xf numFmtId="0" fontId="11" fillId="0" borderId="17" xfId="0" applyFont="1" applyBorder="1" applyAlignment="1">
      <alignment horizontal="left"/>
    </xf>
    <xf numFmtId="165" fontId="11" fillId="0" borderId="17" xfId="0" applyNumberFormat="1" applyFont="1" applyBorder="1" applyAlignment="1">
      <alignment horizontal="left"/>
    </xf>
    <xf numFmtId="165" fontId="11" fillId="0" borderId="17" xfId="0" applyNumberFormat="1" applyFont="1" applyBorder="1" applyAlignment="1">
      <alignment horizontal="center"/>
    </xf>
    <xf numFmtId="0" fontId="11" fillId="0" borderId="0" xfId="0" applyFont="1"/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7" fillId="0" borderId="19" xfId="0" applyFont="1" applyBorder="1" applyAlignment="1">
      <alignment horizontal="left"/>
    </xf>
    <xf numFmtId="165" fontId="9" fillId="0" borderId="19" xfId="0" applyNumberFormat="1" applyFont="1" applyBorder="1" applyAlignment="1">
      <alignment horizontal="right"/>
    </xf>
    <xf numFmtId="0" fontId="9" fillId="0" borderId="36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165" fontId="18" fillId="0" borderId="1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7" fillId="0" borderId="46" xfId="0" applyNumberFormat="1" applyFont="1" applyBorder="1" applyAlignment="1">
      <alignment horizontal="center"/>
    </xf>
    <xf numFmtId="49" fontId="7" fillId="0" borderId="48" xfId="0" applyNumberFormat="1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165" fontId="9" fillId="0" borderId="17" xfId="0" applyNumberFormat="1" applyFont="1" applyBorder="1" applyAlignment="1">
      <alignment horizontal="right"/>
    </xf>
    <xf numFmtId="0" fontId="9" fillId="0" borderId="3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4" fillId="0" borderId="44" xfId="10" applyNumberFormat="1" applyFont="1" applyBorder="1" applyAlignment="1">
      <alignment horizontal="right" wrapText="1"/>
    </xf>
    <xf numFmtId="166" fontId="14" fillId="0" borderId="44" xfId="0" applyNumberFormat="1" applyFont="1" applyBorder="1" applyAlignment="1">
      <alignment horizontal="center" wrapText="1"/>
    </xf>
    <xf numFmtId="166" fontId="14" fillId="0" borderId="49" xfId="0" applyNumberFormat="1" applyFont="1" applyBorder="1" applyAlignment="1">
      <alignment horizontal="center" wrapText="1"/>
    </xf>
    <xf numFmtId="166" fontId="14" fillId="0" borderId="44" xfId="5" applyNumberFormat="1" applyFont="1" applyBorder="1" applyAlignment="1">
      <alignment horizontal="right" wrapText="1"/>
    </xf>
    <xf numFmtId="166" fontId="14" fillId="0" borderId="0" xfId="5" applyNumberFormat="1" applyFont="1" applyAlignment="1">
      <alignment horizontal="right" wrapText="1"/>
    </xf>
    <xf numFmtId="166" fontId="14" fillId="0" borderId="49" xfId="0" applyNumberFormat="1" applyFont="1" applyBorder="1" applyAlignment="1">
      <alignment horizontal="right" wrapText="1"/>
    </xf>
    <xf numFmtId="166" fontId="14" fillId="0" borderId="0" xfId="10" applyNumberFormat="1" applyFont="1" applyAlignment="1">
      <alignment horizontal="right" wrapText="1"/>
    </xf>
    <xf numFmtId="166" fontId="14" fillId="0" borderId="0" xfId="0" applyNumberFormat="1" applyFont="1" applyAlignment="1">
      <alignment horizontal="center" wrapText="1"/>
    </xf>
    <xf numFmtId="0" fontId="9" fillId="5" borderId="0" xfId="0" applyFont="1" applyFill="1"/>
    <xf numFmtId="166" fontId="14" fillId="0" borderId="44" xfId="9" applyNumberFormat="1" applyFont="1" applyBorder="1" applyAlignment="1">
      <alignment horizontal="right" wrapText="1"/>
    </xf>
    <xf numFmtId="0" fontId="1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65" fontId="8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left"/>
    </xf>
    <xf numFmtId="166" fontId="14" fillId="0" borderId="44" xfId="8" applyNumberFormat="1" applyFont="1" applyBorder="1" applyAlignment="1">
      <alignment horizontal="right" wrapText="1"/>
    </xf>
    <xf numFmtId="166" fontId="7" fillId="0" borderId="44" xfId="0" applyNumberFormat="1" applyFont="1" applyBorder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66" fontId="20" fillId="0" borderId="44" xfId="8" applyNumberFormat="1" applyFont="1" applyBorder="1" applyAlignment="1">
      <alignment horizontal="right" wrapText="1"/>
    </xf>
    <xf numFmtId="166" fontId="22" fillId="0" borderId="44" xfId="8" applyNumberFormat="1" applyFont="1" applyBorder="1" applyAlignment="1">
      <alignment horizontal="right" wrapText="1"/>
    </xf>
    <xf numFmtId="166" fontId="22" fillId="0" borderId="49" xfId="0" applyNumberFormat="1" applyFont="1" applyBorder="1" applyAlignment="1">
      <alignment horizontal="right" wrapText="1"/>
    </xf>
    <xf numFmtId="166" fontId="14" fillId="0" borderId="0" xfId="7" applyNumberFormat="1" applyFont="1" applyAlignment="1">
      <alignment horizontal="right" wrapText="1"/>
    </xf>
    <xf numFmtId="0" fontId="24" fillId="0" borderId="19" xfId="0" applyFont="1" applyBorder="1"/>
    <xf numFmtId="0" fontId="25" fillId="0" borderId="36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/>
    <xf numFmtId="166" fontId="14" fillId="0" borderId="44" xfId="0" applyNumberFormat="1" applyFont="1" applyBorder="1" applyAlignment="1">
      <alignment horizontal="right" wrapText="1"/>
    </xf>
    <xf numFmtId="166" fontId="7" fillId="0" borderId="50" xfId="0" applyNumberFormat="1" applyFont="1" applyBorder="1" applyAlignment="1">
      <alignment horizontal="right" wrapText="1"/>
    </xf>
    <xf numFmtId="166" fontId="22" fillId="0" borderId="44" xfId="6" applyNumberFormat="1" applyFont="1" applyBorder="1" applyAlignment="1">
      <alignment horizontal="right" wrapText="1"/>
    </xf>
    <xf numFmtId="166" fontId="14" fillId="0" borderId="44" xfId="6" applyNumberFormat="1" applyFont="1" applyBorder="1" applyAlignment="1">
      <alignment horizontal="right" wrapText="1"/>
    </xf>
    <xf numFmtId="0" fontId="26" fillId="0" borderId="19" xfId="0" applyFont="1" applyBorder="1" applyAlignment="1">
      <alignment horizontal="left"/>
    </xf>
    <xf numFmtId="165" fontId="29" fillId="0" borderId="36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165" fontId="9" fillId="0" borderId="38" xfId="0" applyNumberFormat="1" applyFont="1" applyBorder="1"/>
    <xf numFmtId="0" fontId="7" fillId="0" borderId="0" xfId="11"/>
    <xf numFmtId="165" fontId="9" fillId="0" borderId="0" xfId="11" applyNumberFormat="1" applyFont="1" applyAlignment="1">
      <alignment horizontal="center"/>
    </xf>
    <xf numFmtId="165" fontId="9" fillId="0" borderId="0" xfId="11" applyNumberFormat="1" applyFont="1" applyAlignment="1">
      <alignment horizontal="left"/>
    </xf>
    <xf numFmtId="0" fontId="7" fillId="0" borderId="0" xfId="11" applyAlignment="1">
      <alignment horizontal="left"/>
    </xf>
    <xf numFmtId="0" fontId="9" fillId="0" borderId="0" xfId="11" applyFont="1" applyAlignment="1">
      <alignment horizontal="center"/>
    </xf>
    <xf numFmtId="165" fontId="9" fillId="0" borderId="0" xfId="11" applyNumberFormat="1" applyFont="1" applyAlignment="1">
      <alignment horizontal="right"/>
    </xf>
    <xf numFmtId="0" fontId="9" fillId="0" borderId="38" xfId="11" applyFont="1" applyBorder="1" applyAlignment="1">
      <alignment horizontal="center"/>
    </xf>
    <xf numFmtId="165" fontId="9" fillId="0" borderId="17" xfId="11" applyNumberFormat="1" applyFont="1" applyBorder="1" applyAlignment="1">
      <alignment horizontal="right"/>
    </xf>
    <xf numFmtId="0" fontId="7" fillId="0" borderId="17" xfId="11" applyBorder="1" applyAlignment="1">
      <alignment horizontal="left"/>
    </xf>
    <xf numFmtId="0" fontId="9" fillId="0" borderId="9" xfId="11" applyFont="1" applyBorder="1" applyAlignment="1">
      <alignment horizontal="center"/>
    </xf>
    <xf numFmtId="49" fontId="7" fillId="0" borderId="48" xfId="11" applyNumberFormat="1" applyBorder="1" applyAlignment="1">
      <alignment horizontal="center"/>
    </xf>
    <xf numFmtId="0" fontId="14" fillId="0" borderId="48" xfId="12" applyFont="1" applyBorder="1" applyAlignment="1">
      <alignment horizontal="left" wrapText="1"/>
    </xf>
    <xf numFmtId="49" fontId="7" fillId="0" borderId="46" xfId="11" applyNumberFormat="1" applyBorder="1" applyAlignment="1">
      <alignment horizontal="center"/>
    </xf>
    <xf numFmtId="0" fontId="14" fillId="0" borderId="46" xfId="12" applyFont="1" applyBorder="1" applyAlignment="1">
      <alignment horizontal="left" wrapText="1"/>
    </xf>
    <xf numFmtId="165" fontId="18" fillId="0" borderId="17" xfId="11" applyNumberFormat="1" applyFont="1" applyBorder="1" applyAlignment="1">
      <alignment horizontal="center"/>
    </xf>
    <xf numFmtId="0" fontId="18" fillId="0" borderId="17" xfId="11" applyFont="1" applyBorder="1" applyAlignment="1">
      <alignment horizontal="left"/>
    </xf>
    <xf numFmtId="0" fontId="9" fillId="0" borderId="36" xfId="11" applyFont="1" applyBorder="1" applyAlignment="1">
      <alignment horizontal="center"/>
    </xf>
    <xf numFmtId="165" fontId="9" fillId="0" borderId="19" xfId="11" applyNumberFormat="1" applyFont="1" applyBorder="1" applyAlignment="1">
      <alignment horizontal="right"/>
    </xf>
    <xf numFmtId="0" fontId="17" fillId="0" borderId="19" xfId="11" applyFont="1" applyBorder="1" applyAlignment="1">
      <alignment horizontal="left"/>
    </xf>
    <xf numFmtId="165" fontId="16" fillId="0" borderId="17" xfId="12" applyNumberFormat="1" applyFont="1" applyBorder="1" applyAlignment="1">
      <alignment horizontal="center" wrapText="1"/>
    </xf>
    <xf numFmtId="165" fontId="16" fillId="0" borderId="17" xfId="12" applyNumberFormat="1" applyFont="1" applyBorder="1" applyAlignment="1">
      <alignment horizontal="left" wrapText="1"/>
    </xf>
    <xf numFmtId="166" fontId="14" fillId="0" borderId="44" xfId="13" applyNumberFormat="1" applyFont="1" applyBorder="1" applyAlignment="1">
      <alignment horizontal="right" wrapText="1"/>
    </xf>
    <xf numFmtId="0" fontId="14" fillId="0" borderId="18" xfId="12" applyFont="1" applyBorder="1" applyAlignment="1">
      <alignment horizontal="left" wrapText="1"/>
    </xf>
    <xf numFmtId="0" fontId="14" fillId="0" borderId="17" xfId="12" applyFont="1" applyBorder="1" applyAlignment="1">
      <alignment horizontal="left" wrapText="1"/>
    </xf>
    <xf numFmtId="0" fontId="14" fillId="0" borderId="0" xfId="12" applyFont="1" applyAlignment="1">
      <alignment horizontal="left" wrapText="1"/>
    </xf>
    <xf numFmtId="0" fontId="11" fillId="0" borderId="0" xfId="11" applyFont="1"/>
    <xf numFmtId="165" fontId="11" fillId="0" borderId="17" xfId="11" applyNumberFormat="1" applyFont="1" applyBorder="1" applyAlignment="1">
      <alignment horizontal="center"/>
    </xf>
    <xf numFmtId="165" fontId="11" fillId="0" borderId="17" xfId="11" applyNumberFormat="1" applyFont="1" applyBorder="1" applyAlignment="1">
      <alignment horizontal="left"/>
    </xf>
    <xf numFmtId="0" fontId="11" fillId="0" borderId="17" xfId="11" applyFont="1" applyBorder="1" applyAlignment="1">
      <alignment horizontal="left"/>
    </xf>
    <xf numFmtId="0" fontId="7" fillId="5" borderId="0" xfId="11" applyFill="1"/>
    <xf numFmtId="165" fontId="9" fillId="5" borderId="0" xfId="11" applyNumberFormat="1" applyFont="1" applyFill="1" applyAlignment="1">
      <alignment horizontal="center"/>
    </xf>
    <xf numFmtId="165" fontId="9" fillId="5" borderId="0" xfId="11" applyNumberFormat="1" applyFont="1" applyFill="1" applyAlignment="1">
      <alignment horizontal="left"/>
    </xf>
    <xf numFmtId="165" fontId="8" fillId="5" borderId="0" xfId="11" applyNumberFormat="1" applyFont="1" applyFill="1" applyAlignment="1">
      <alignment horizontal="left"/>
    </xf>
    <xf numFmtId="0" fontId="7" fillId="5" borderId="0" xfId="11" applyFill="1" applyAlignment="1">
      <alignment horizontal="left"/>
    </xf>
    <xf numFmtId="165" fontId="16" fillId="0" borderId="17" xfId="12" applyNumberFormat="1" applyFont="1" applyBorder="1" applyAlignment="1">
      <alignment wrapText="1"/>
    </xf>
    <xf numFmtId="165" fontId="16" fillId="0" borderId="0" xfId="12" applyNumberFormat="1" applyFont="1" applyAlignment="1">
      <alignment wrapText="1"/>
    </xf>
    <xf numFmtId="165" fontId="16" fillId="0" borderId="0" xfId="12" applyNumberFormat="1" applyFont="1" applyAlignment="1">
      <alignment horizontal="center" wrapText="1"/>
    </xf>
    <xf numFmtId="0" fontId="20" fillId="0" borderId="17" xfId="12" applyFont="1" applyBorder="1" applyAlignment="1">
      <alignment horizontal="left" wrapText="1"/>
    </xf>
    <xf numFmtId="165" fontId="14" fillId="0" borderId="0" xfId="12" applyNumberFormat="1" applyFont="1" applyAlignment="1">
      <alignment horizontal="left" wrapText="1"/>
    </xf>
    <xf numFmtId="166" fontId="16" fillId="0" borderId="17" xfId="12" applyNumberFormat="1" applyFont="1" applyBorder="1" applyAlignment="1">
      <alignment horizontal="left" wrapText="1"/>
    </xf>
    <xf numFmtId="0" fontId="22" fillId="0" borderId="17" xfId="12" applyFont="1" applyBorder="1" applyAlignment="1">
      <alignment horizontal="left" wrapText="1"/>
    </xf>
    <xf numFmtId="166" fontId="28" fillId="0" borderId="17" xfId="12" applyNumberFormat="1" applyFont="1" applyBorder="1" applyAlignment="1">
      <alignment horizontal="left" wrapText="1"/>
    </xf>
    <xf numFmtId="0" fontId="14" fillId="0" borderId="0" xfId="12" applyFont="1" applyAlignment="1">
      <alignment horizontal="left"/>
    </xf>
    <xf numFmtId="165" fontId="9" fillId="5" borderId="0" xfId="0" applyNumberFormat="1" applyFont="1" applyFill="1"/>
    <xf numFmtId="165" fontId="16" fillId="0" borderId="18" xfId="12" applyNumberFormat="1" applyFont="1" applyBorder="1" applyAlignment="1">
      <alignment wrapText="1"/>
    </xf>
    <xf numFmtId="0" fontId="32" fillId="0" borderId="0" xfId="0" applyFont="1" applyAlignment="1">
      <alignment horizontal="left"/>
    </xf>
    <xf numFmtId="165" fontId="9" fillId="0" borderId="0" xfId="0" applyNumberFormat="1" applyFont="1"/>
    <xf numFmtId="0" fontId="33" fillId="0" borderId="0" xfId="0" applyFont="1" applyAlignment="1">
      <alignment horizontal="left"/>
    </xf>
    <xf numFmtId="165" fontId="9" fillId="5" borderId="0" xfId="0" applyNumberFormat="1" applyFont="1" applyFill="1" applyAlignment="1">
      <alignment horizontal="right"/>
    </xf>
    <xf numFmtId="165" fontId="11" fillId="0" borderId="17" xfId="0" applyNumberFormat="1" applyFont="1" applyBorder="1" applyAlignment="1">
      <alignment horizontal="right"/>
    </xf>
    <xf numFmtId="166" fontId="22" fillId="0" borderId="44" xfId="5" applyNumberFormat="1" applyFont="1" applyBorder="1" applyAlignment="1">
      <alignment horizontal="right" wrapText="1"/>
    </xf>
    <xf numFmtId="165" fontId="28" fillId="0" borderId="17" xfId="12" applyNumberFormat="1" applyFont="1" applyBorder="1" applyAlignment="1">
      <alignment horizontal="left" wrapText="1"/>
    </xf>
    <xf numFmtId="0" fontId="14" fillId="0" borderId="51" xfId="12" applyFont="1" applyBorder="1" applyAlignment="1">
      <alignment horizontal="left" wrapText="1"/>
    </xf>
    <xf numFmtId="166" fontId="22" fillId="0" borderId="44" xfId="4" applyNumberFormat="1" applyFont="1" applyBorder="1" applyAlignment="1">
      <alignment horizontal="right" wrapText="1"/>
    </xf>
    <xf numFmtId="167" fontId="22" fillId="0" borderId="44" xfId="0" applyNumberFormat="1" applyFont="1" applyBorder="1" applyAlignment="1">
      <alignment horizontal="right" wrapText="1"/>
    </xf>
    <xf numFmtId="166" fontId="14" fillId="0" borderId="44" xfId="4" applyNumberFormat="1" applyFont="1" applyBorder="1" applyAlignment="1">
      <alignment horizontal="right" wrapText="1"/>
    </xf>
    <xf numFmtId="167" fontId="14" fillId="0" borderId="44" xfId="0" applyNumberFormat="1" applyFont="1" applyBorder="1" applyAlignment="1">
      <alignment horizontal="right" wrapText="1"/>
    </xf>
    <xf numFmtId="167" fontId="14" fillId="0" borderId="49" xfId="0" applyNumberFormat="1" applyFont="1" applyBorder="1" applyAlignment="1">
      <alignment horizontal="right" wrapText="1"/>
    </xf>
    <xf numFmtId="166" fontId="27" fillId="0" borderId="44" xfId="4" applyNumberFormat="1" applyFont="1" applyBorder="1" applyAlignment="1">
      <alignment horizontal="left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left"/>
    </xf>
    <xf numFmtId="0" fontId="17" fillId="0" borderId="19" xfId="0" applyFont="1" applyBorder="1"/>
    <xf numFmtId="0" fontId="0" fillId="0" borderId="19" xfId="0" applyBorder="1"/>
    <xf numFmtId="0" fontId="0" fillId="0" borderId="36" xfId="0" applyBorder="1"/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0" fontId="0" fillId="0" borderId="9" xfId="0" applyBorder="1"/>
    <xf numFmtId="0" fontId="0" fillId="0" borderId="51" xfId="0" applyBorder="1" applyAlignment="1">
      <alignment horizontal="center"/>
    </xf>
    <xf numFmtId="0" fontId="14" fillId="0" borderId="48" xfId="12" applyFont="1" applyBorder="1" applyAlignment="1">
      <alignment horizontal="left"/>
    </xf>
    <xf numFmtId="0" fontId="0" fillId="0" borderId="48" xfId="0" applyBorder="1" applyAlignment="1">
      <alignment horizontal="center"/>
    </xf>
    <xf numFmtId="0" fontId="14" fillId="0" borderId="51" xfId="12" applyFont="1" applyBorder="1" applyAlignment="1">
      <alignment horizontal="left"/>
    </xf>
    <xf numFmtId="49" fontId="0" fillId="0" borderId="17" xfId="0" applyNumberFormat="1" applyBorder="1" applyAlignment="1">
      <alignment horizontal="center"/>
    </xf>
    <xf numFmtId="0" fontId="0" fillId="0" borderId="38" xfId="0" applyBorder="1"/>
    <xf numFmtId="49" fontId="17" fillId="0" borderId="19" xfId="0" applyNumberFormat="1" applyFont="1" applyBorder="1"/>
    <xf numFmtId="0" fontId="14" fillId="0" borderId="46" xfId="12" applyFont="1" applyBorder="1" applyAlignment="1">
      <alignment horizontal="left"/>
    </xf>
    <xf numFmtId="0" fontId="0" fillId="0" borderId="46" xfId="0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49" fontId="0" fillId="0" borderId="17" xfId="0" applyNumberFormat="1" applyBorder="1"/>
    <xf numFmtId="0" fontId="0" fillId="0" borderId="17" xfId="0" applyBorder="1" applyAlignment="1">
      <alignment horizontal="center"/>
    </xf>
    <xf numFmtId="49" fontId="0" fillId="0" borderId="0" xfId="0" applyNumberFormat="1"/>
    <xf numFmtId="166" fontId="22" fillId="0" borderId="44" xfId="2" applyNumberFormat="1" applyFont="1" applyBorder="1" applyAlignment="1">
      <alignment horizontal="right" wrapText="1"/>
    </xf>
    <xf numFmtId="166" fontId="14" fillId="0" borderId="44" xfId="2" applyNumberFormat="1" applyFont="1" applyBorder="1" applyAlignment="1">
      <alignment horizontal="right" wrapText="1"/>
    </xf>
    <xf numFmtId="166" fontId="14" fillId="0" borderId="0" xfId="2" applyNumberFormat="1" applyFont="1" applyAlignment="1">
      <alignment horizontal="right" wrapText="1"/>
    </xf>
    <xf numFmtId="166" fontId="22" fillId="0" borderId="0" xfId="2" applyNumberFormat="1" applyFont="1" applyAlignment="1">
      <alignment horizontal="right" wrapText="1"/>
    </xf>
    <xf numFmtId="165" fontId="28" fillId="0" borderId="0" xfId="12" applyNumberFormat="1" applyFont="1" applyAlignment="1">
      <alignment horizontal="left" wrapText="1"/>
    </xf>
    <xf numFmtId="0" fontId="0" fillId="0" borderId="0" xfId="0" applyAlignment="1">
      <alignment horizontal="left"/>
    </xf>
    <xf numFmtId="0" fontId="36" fillId="0" borderId="0" xfId="0" applyFont="1"/>
    <xf numFmtId="49" fontId="0" fillId="0" borderId="0" xfId="0" applyNumberFormat="1" applyAlignment="1">
      <alignment horizontal="left"/>
    </xf>
    <xf numFmtId="166" fontId="7" fillId="0" borderId="49" xfId="0" applyNumberFormat="1" applyFont="1" applyBorder="1" applyAlignment="1">
      <alignment horizontal="right" wrapText="1"/>
    </xf>
    <xf numFmtId="166" fontId="14" fillId="0" borderId="0" xfId="0" applyNumberFormat="1" applyFont="1" applyAlignment="1">
      <alignment horizontal="right" wrapText="1"/>
    </xf>
    <xf numFmtId="166" fontId="16" fillId="0" borderId="0" xfId="12" applyNumberFormat="1" applyFont="1" applyAlignment="1">
      <alignment horizontal="left" wrapText="1"/>
    </xf>
    <xf numFmtId="0" fontId="8" fillId="5" borderId="0" xfId="11" applyNumberFormat="1" applyFont="1" applyFill="1" applyAlignment="1">
      <alignment horizontal="left"/>
    </xf>
    <xf numFmtId="0" fontId="10" fillId="0" borderId="0" xfId="11" applyNumberFormat="1" applyFont="1" applyAlignment="1">
      <alignment horizontal="left"/>
    </xf>
    <xf numFmtId="0" fontId="12" fillId="0" borderId="17" xfId="11" applyNumberFormat="1" applyFont="1" applyBorder="1" applyAlignment="1">
      <alignment horizontal="left"/>
    </xf>
    <xf numFmtId="0" fontId="15" fillId="0" borderId="0" xfId="12" applyNumberFormat="1" applyFont="1" applyAlignment="1">
      <alignment horizontal="left" wrapText="1"/>
    </xf>
    <xf numFmtId="0" fontId="15" fillId="0" borderId="17" xfId="12" applyNumberFormat="1" applyFont="1" applyBorder="1" applyAlignment="1">
      <alignment horizontal="left" wrapText="1"/>
    </xf>
    <xf numFmtId="0" fontId="15" fillId="0" borderId="18" xfId="12" applyNumberFormat="1" applyFont="1" applyBorder="1" applyAlignment="1">
      <alignment horizontal="left" wrapText="1"/>
    </xf>
    <xf numFmtId="0" fontId="10" fillId="0" borderId="19" xfId="11" applyNumberFormat="1" applyFont="1" applyBorder="1" applyAlignment="1">
      <alignment horizontal="left"/>
    </xf>
    <xf numFmtId="0" fontId="19" fillId="0" borderId="17" xfId="11" applyNumberFormat="1" applyFont="1" applyBorder="1" applyAlignment="1">
      <alignment horizontal="left"/>
    </xf>
    <xf numFmtId="0" fontId="15" fillId="0" borderId="46" xfId="12" applyNumberFormat="1" applyFont="1" applyBorder="1" applyAlignment="1">
      <alignment horizontal="left" wrapText="1"/>
    </xf>
    <xf numFmtId="0" fontId="15" fillId="0" borderId="48" xfId="12" applyNumberFormat="1" applyFont="1" applyBorder="1" applyAlignment="1">
      <alignment horizontal="left" wrapText="1"/>
    </xf>
    <xf numFmtId="0" fontId="10" fillId="0" borderId="17" xfId="11" applyNumberFormat="1" applyFont="1" applyBorder="1" applyAlignment="1">
      <alignment horizontal="left"/>
    </xf>
    <xf numFmtId="0" fontId="8" fillId="5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12" fillId="0" borderId="17" xfId="0" applyNumberFormat="1" applyFont="1" applyBorder="1" applyAlignment="1">
      <alignment horizontal="left"/>
    </xf>
    <xf numFmtId="0" fontId="11" fillId="0" borderId="17" xfId="0" applyNumberFormat="1" applyFont="1" applyBorder="1" applyAlignment="1">
      <alignment horizontal="left"/>
    </xf>
    <xf numFmtId="0" fontId="21" fillId="0" borderId="17" xfId="12" applyNumberFormat="1" applyFont="1" applyBorder="1" applyAlignment="1">
      <alignment horizontal="left" wrapText="1"/>
    </xf>
    <xf numFmtId="0" fontId="14" fillId="0" borderId="17" xfId="12" applyNumberFormat="1" applyFont="1" applyBorder="1" applyAlignment="1">
      <alignment horizontal="left" wrapText="1"/>
    </xf>
    <xf numFmtId="0" fontId="25" fillId="0" borderId="19" xfId="0" applyNumberFormat="1" applyFont="1" applyBorder="1"/>
    <xf numFmtId="0" fontId="0" fillId="0" borderId="0" xfId="0" applyNumberFormat="1"/>
    <xf numFmtId="0" fontId="25" fillId="0" borderId="0" xfId="0" applyNumberFormat="1" applyFont="1"/>
    <xf numFmtId="0" fontId="0" fillId="0" borderId="17" xfId="0" applyNumberFormat="1" applyBorder="1"/>
    <xf numFmtId="0" fontId="10" fillId="0" borderId="0" xfId="0" applyNumberFormat="1" applyFont="1" applyAlignment="1">
      <alignment horizontal="left"/>
    </xf>
    <xf numFmtId="0" fontId="10" fillId="0" borderId="0" xfId="0" applyNumberFormat="1" applyFont="1"/>
    <xf numFmtId="0" fontId="27" fillId="0" borderId="17" xfId="12" applyNumberFormat="1" applyFont="1" applyBorder="1" applyAlignment="1">
      <alignment horizontal="left" wrapText="1"/>
    </xf>
    <xf numFmtId="0" fontId="30" fillId="0" borderId="19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/>
    </xf>
    <xf numFmtId="0" fontId="19" fillId="0" borderId="0" xfId="0" applyNumberFormat="1" applyFont="1" applyAlignment="1">
      <alignment horizontal="left"/>
    </xf>
    <xf numFmtId="0" fontId="10" fillId="0" borderId="19" xfId="0" applyNumberFormat="1" applyFont="1" applyBorder="1" applyAlignment="1">
      <alignment horizontal="left"/>
    </xf>
    <xf numFmtId="0" fontId="19" fillId="0" borderId="17" xfId="0" applyNumberFormat="1" applyFont="1" applyBorder="1" applyAlignment="1">
      <alignment horizontal="left"/>
    </xf>
    <xf numFmtId="0" fontId="10" fillId="0" borderId="46" xfId="12" applyNumberFormat="1" applyFont="1" applyBorder="1" applyAlignment="1">
      <alignment horizontal="left" wrapText="1"/>
    </xf>
    <xf numFmtId="0" fontId="10" fillId="0" borderId="48" xfId="12" applyNumberFormat="1" applyFont="1" applyBorder="1" applyAlignment="1">
      <alignment horizontal="left" wrapText="1"/>
    </xf>
    <xf numFmtId="0" fontId="10" fillId="3" borderId="0" xfId="0" applyNumberFormat="1" applyFont="1" applyFill="1" applyAlignment="1">
      <alignment horizontal="left"/>
    </xf>
    <xf numFmtId="0" fontId="6" fillId="0" borderId="0" xfId="0" applyNumberFormat="1" applyFont="1"/>
    <xf numFmtId="0" fontId="0" fillId="0" borderId="19" xfId="0" applyNumberFormat="1" applyBorder="1"/>
    <xf numFmtId="0" fontId="18" fillId="0" borderId="17" xfId="0" applyNumberFormat="1" applyFont="1" applyBorder="1"/>
    <xf numFmtId="0" fontId="15" fillId="0" borderId="51" xfId="12" applyNumberFormat="1" applyFont="1" applyBorder="1" applyAlignment="1">
      <alignment horizontal="left"/>
    </xf>
    <xf numFmtId="0" fontId="15" fillId="0" borderId="48" xfId="12" applyNumberFormat="1" applyFont="1" applyBorder="1" applyAlignment="1">
      <alignment horizontal="left"/>
    </xf>
    <xf numFmtId="0" fontId="15" fillId="0" borderId="46" xfId="12" applyNumberFormat="1" applyFont="1" applyBorder="1" applyAlignment="1">
      <alignment horizontal="left"/>
    </xf>
    <xf numFmtId="0" fontId="15" fillId="0" borderId="48" xfId="0" applyNumberFormat="1" applyFont="1" applyBorder="1" applyAlignment="1">
      <alignment horizontal="left"/>
    </xf>
    <xf numFmtId="0" fontId="15" fillId="0" borderId="51" xfId="0" applyNumberFormat="1" applyFont="1" applyBorder="1" applyAlignment="1">
      <alignment horizontal="left"/>
    </xf>
    <xf numFmtId="0" fontId="8" fillId="5" borderId="0" xfId="0" applyNumberFormat="1" applyFont="1" applyFill="1"/>
    <xf numFmtId="0" fontId="35" fillId="0" borderId="0" xfId="0" applyNumberFormat="1" applyFont="1"/>
    <xf numFmtId="0" fontId="14" fillId="0" borderId="17" xfId="12" applyNumberFormat="1" applyFont="1" applyBorder="1" applyAlignment="1">
      <alignment horizontal="center" wrapText="1"/>
    </xf>
    <xf numFmtId="0" fontId="6" fillId="5" borderId="0" xfId="11" applyNumberFormat="1" applyFont="1" applyFill="1"/>
    <xf numFmtId="0" fontId="7" fillId="0" borderId="0" xfId="11" applyNumberFormat="1" applyAlignment="1">
      <alignment horizontal="center"/>
    </xf>
    <xf numFmtId="0" fontId="11" fillId="0" borderId="17" xfId="11" applyNumberFormat="1" applyFont="1" applyBorder="1" applyAlignment="1">
      <alignment horizontal="center"/>
    </xf>
    <xf numFmtId="0" fontId="14" fillId="0" borderId="17" xfId="12" quotePrefix="1" applyNumberFormat="1" applyFont="1" applyBorder="1" applyAlignment="1">
      <alignment horizontal="center" wrapText="1"/>
    </xf>
    <xf numFmtId="0" fontId="7" fillId="0" borderId="0" xfId="11" applyNumberFormat="1"/>
    <xf numFmtId="0" fontId="17" fillId="0" borderId="19" xfId="11" applyNumberFormat="1" applyFont="1" applyBorder="1" applyAlignment="1">
      <alignment horizontal="left"/>
    </xf>
    <xf numFmtId="0" fontId="18" fillId="0" borderId="37" xfId="11" applyNumberFormat="1" applyFont="1" applyBorder="1" applyAlignment="1">
      <alignment horizontal="center"/>
    </xf>
    <xf numFmtId="0" fontId="0" fillId="0" borderId="45" xfId="12" quotePrefix="1" applyNumberFormat="1" applyFont="1" applyBorder="1" applyAlignment="1">
      <alignment horizontal="center" wrapText="1"/>
    </xf>
    <xf numFmtId="0" fontId="0" fillId="0" borderId="47" xfId="12" quotePrefix="1" applyNumberFormat="1" applyFont="1" applyBorder="1" applyAlignment="1">
      <alignment horizontal="center" wrapText="1"/>
    </xf>
    <xf numFmtId="0" fontId="7" fillId="0" borderId="37" xfId="11" applyNumberFormat="1" applyBorder="1"/>
    <xf numFmtId="0" fontId="6" fillId="5" borderId="0" xfId="0" applyNumberFormat="1" applyFont="1" applyFill="1"/>
    <xf numFmtId="0" fontId="7" fillId="0" borderId="0" xfId="0" applyNumberFormat="1" applyFont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14" fillId="0" borderId="0" xfId="12" applyNumberFormat="1" applyFont="1" applyAlignment="1">
      <alignment horizontal="center" wrapText="1"/>
    </xf>
    <xf numFmtId="0" fontId="18" fillId="0" borderId="0" xfId="0" applyNumberFormat="1" applyFont="1"/>
    <xf numFmtId="0" fontId="7" fillId="0" borderId="0" xfId="0" applyNumberFormat="1" applyFont="1"/>
    <xf numFmtId="0" fontId="19" fillId="0" borderId="0" xfId="0" applyNumberFormat="1" applyFont="1"/>
    <xf numFmtId="0" fontId="6" fillId="5" borderId="0" xfId="0" applyNumberFormat="1" applyFont="1" applyFill="1" applyAlignment="1">
      <alignment horizontal="left"/>
    </xf>
    <xf numFmtId="0" fontId="20" fillId="0" borderId="17" xfId="12" applyNumberFormat="1" applyFont="1" applyBorder="1" applyAlignment="1">
      <alignment horizontal="center" wrapText="1"/>
    </xf>
    <xf numFmtId="0" fontId="23" fillId="0" borderId="35" xfId="0" applyNumberFormat="1" applyFont="1" applyBorder="1" applyAlignment="1">
      <alignment horizontal="left"/>
    </xf>
    <xf numFmtId="0" fontId="0" fillId="0" borderId="14" xfId="0" applyNumberFormat="1" applyBorder="1"/>
    <xf numFmtId="0" fontId="23" fillId="0" borderId="14" xfId="0" applyNumberFormat="1" applyFont="1" applyBorder="1"/>
    <xf numFmtId="0" fontId="0" fillId="0" borderId="37" xfId="0" applyNumberFormat="1" applyBorder="1"/>
    <xf numFmtId="0" fontId="22" fillId="0" borderId="17" xfId="12" quotePrefix="1" applyNumberFormat="1" applyFont="1" applyBorder="1" applyAlignment="1">
      <alignment horizontal="center" wrapText="1"/>
    </xf>
    <xf numFmtId="0" fontId="29" fillId="0" borderId="35" xfId="0" applyNumberFormat="1" applyFont="1" applyBorder="1"/>
    <xf numFmtId="0" fontId="7" fillId="0" borderId="14" xfId="0" applyNumberFormat="1" applyFont="1" applyBorder="1"/>
    <xf numFmtId="0" fontId="7" fillId="0" borderId="37" xfId="0" applyNumberFormat="1" applyFont="1" applyBorder="1"/>
    <xf numFmtId="0" fontId="18" fillId="0" borderId="35" xfId="0" applyNumberFormat="1" applyFont="1" applyBorder="1" applyAlignment="1">
      <alignment horizontal="center"/>
    </xf>
    <xf numFmtId="0" fontId="18" fillId="0" borderId="37" xfId="0" applyNumberFormat="1" applyFont="1" applyBorder="1" applyAlignment="1">
      <alignment horizontal="center"/>
    </xf>
    <xf numFmtId="0" fontId="22" fillId="0" borderId="17" xfId="12" applyNumberFormat="1" applyFont="1" applyBorder="1" applyAlignment="1">
      <alignment horizontal="center" wrapText="1"/>
    </xf>
    <xf numFmtId="0" fontId="18" fillId="3" borderId="0" xfId="0" applyNumberFormat="1" applyFont="1" applyFill="1" applyAlignment="1">
      <alignment horizontal="right"/>
    </xf>
    <xf numFmtId="0" fontId="7" fillId="3" borderId="0" xfId="0" applyNumberFormat="1" applyFont="1" applyFill="1"/>
    <xf numFmtId="0" fontId="0" fillId="0" borderId="52" xfId="0" quotePrefix="1" applyNumberFormat="1" applyBorder="1" applyAlignment="1">
      <alignment horizontal="center"/>
    </xf>
    <xf numFmtId="0" fontId="14" fillId="0" borderId="47" xfId="12" applyNumberFormat="1" applyFont="1" applyBorder="1" applyAlignment="1">
      <alignment horizontal="center"/>
    </xf>
    <xf numFmtId="0" fontId="14" fillId="0" borderId="52" xfId="12" quotePrefix="1" applyNumberFormat="1" applyFont="1" applyBorder="1" applyAlignment="1">
      <alignment horizontal="center"/>
    </xf>
    <xf numFmtId="0" fontId="14" fillId="0" borderId="45" xfId="12" applyNumberFormat="1" applyFont="1" applyBorder="1" applyAlignment="1">
      <alignment horizontal="center"/>
    </xf>
    <xf numFmtId="0" fontId="14" fillId="0" borderId="47" xfId="0" applyNumberFormat="1" applyFont="1" applyBorder="1" applyAlignment="1">
      <alignment horizontal="center"/>
    </xf>
    <xf numFmtId="0" fontId="14" fillId="0" borderId="52" xfId="0" applyNumberFormat="1" applyFont="1" applyBorder="1" applyAlignment="1">
      <alignment horizontal="center"/>
    </xf>
    <xf numFmtId="0" fontId="34" fillId="0" borderId="0" xfId="0" applyNumberFormat="1" applyFont="1"/>
    <xf numFmtId="0" fontId="14" fillId="0" borderId="45" xfId="12" applyNumberFormat="1" applyFont="1" applyBorder="1" applyAlignment="1">
      <alignment horizontal="center" wrapText="1"/>
    </xf>
    <xf numFmtId="0" fontId="14" fillId="0" borderId="47" xfId="12" applyNumberFormat="1" applyFont="1" applyBorder="1" applyAlignment="1">
      <alignment horizontal="center" wrapText="1"/>
    </xf>
    <xf numFmtId="0" fontId="14" fillId="0" borderId="47" xfId="12" quotePrefix="1" applyNumberFormat="1" applyFont="1" applyBorder="1" applyAlignment="1">
      <alignment horizontal="center" wrapText="1"/>
    </xf>
    <xf numFmtId="0" fontId="18" fillId="0" borderId="0" xfId="0" applyNumberFormat="1" applyFont="1" applyAlignment="1">
      <alignment horizontal="right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2" fillId="3" borderId="0" xfId="0" applyFont="1" applyFill="1" applyProtection="1">
      <protection locked="0"/>
    </xf>
    <xf numFmtId="0" fontId="3" fillId="3" borderId="19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36" xfId="0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4" fontId="0" fillId="3" borderId="17" xfId="0" applyNumberFormat="1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0" fontId="3" fillId="4" borderId="2" xfId="0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protection locked="0"/>
    </xf>
    <xf numFmtId="0" fontId="3" fillId="4" borderId="22" xfId="0" applyFont="1" applyFill="1" applyBorder="1" applyAlignment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6" xfId="0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3" borderId="35" xfId="0" applyFont="1" applyFill="1" applyBorder="1" applyAlignment="1" applyProtection="1"/>
    <xf numFmtId="0" fontId="1" fillId="0" borderId="43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7" xfId="0" applyFont="1" applyBorder="1" applyProtection="1"/>
    <xf numFmtId="0" fontId="0" fillId="3" borderId="14" xfId="0" applyFill="1" applyBorder="1" applyProtection="1"/>
    <xf numFmtId="0" fontId="0" fillId="3" borderId="0" xfId="0" applyFill="1" applyBorder="1" applyProtection="1"/>
    <xf numFmtId="0" fontId="0" fillId="3" borderId="1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1" fillId="3" borderId="4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0" fillId="2" borderId="43" xfId="0" applyFill="1" applyBorder="1" applyProtection="1"/>
    <xf numFmtId="0" fontId="0" fillId="2" borderId="7" xfId="0" applyFill="1" applyBorder="1" applyProtection="1"/>
    <xf numFmtId="0" fontId="0" fillId="2" borderId="10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1" fillId="3" borderId="20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left"/>
    </xf>
    <xf numFmtId="0" fontId="1" fillId="3" borderId="22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protection locked="0"/>
    </xf>
    <xf numFmtId="0" fontId="0" fillId="3" borderId="37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8" xfId="0" applyFill="1" applyBorder="1" applyAlignment="1" applyProtection="1"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31" xfId="0" applyFill="1" applyBorder="1" applyAlignment="1" applyProtection="1">
      <alignment horizontal="left"/>
      <protection locked="0"/>
    </xf>
    <xf numFmtId="0" fontId="0" fillId="3" borderId="4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41" xfId="0" applyFill="1" applyBorder="1" applyProtection="1">
      <protection locked="0"/>
    </xf>
    <xf numFmtId="49" fontId="0" fillId="5" borderId="26" xfId="0" applyNumberFormat="1" applyFill="1" applyBorder="1" applyAlignment="1" applyProtection="1">
      <alignment horizontal="left"/>
      <protection locked="0"/>
    </xf>
    <xf numFmtId="49" fontId="0" fillId="5" borderId="27" xfId="0" applyNumberFormat="1" applyFill="1" applyBorder="1" applyAlignment="1" applyProtection="1">
      <alignment horizontal="left"/>
      <protection locked="0"/>
    </xf>
    <xf numFmtId="0" fontId="3" fillId="5" borderId="23" xfId="0" applyFont="1" applyFill="1" applyBorder="1" applyProtection="1"/>
    <xf numFmtId="0" fontId="3" fillId="5" borderId="33" xfId="0" applyFont="1" applyFill="1" applyBorder="1" applyProtection="1"/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 applyProtection="1">
      <alignment horizontal="left"/>
    </xf>
    <xf numFmtId="0" fontId="3" fillId="4" borderId="20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3" borderId="24" xfId="0" applyFont="1" applyFill="1" applyBorder="1" applyProtection="1"/>
    <xf numFmtId="0" fontId="3" fillId="3" borderId="25" xfId="0" applyFont="1" applyFill="1" applyBorder="1" applyProtection="1"/>
    <xf numFmtId="0" fontId="3" fillId="5" borderId="24" xfId="0" applyFont="1" applyFill="1" applyBorder="1" applyProtection="1"/>
    <xf numFmtId="0" fontId="3" fillId="5" borderId="25" xfId="0" applyFont="1" applyFill="1" applyBorder="1" applyProtection="1"/>
    <xf numFmtId="0" fontId="3" fillId="3" borderId="39" xfId="0" applyFont="1" applyFill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0" fillId="5" borderId="26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29" xfId="0" applyFont="1" applyFill="1" applyBorder="1" applyAlignment="1" applyProtection="1">
      <alignment horizontal="left"/>
      <protection locked="0"/>
    </xf>
    <xf numFmtId="0" fontId="1" fillId="3" borderId="30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Protection="1"/>
    <xf numFmtId="0" fontId="3" fillId="3" borderId="34" xfId="0" applyFont="1" applyFill="1" applyBorder="1" applyProtection="1"/>
    <xf numFmtId="0" fontId="15" fillId="0" borderId="18" xfId="12" applyFont="1" applyBorder="1" applyAlignment="1">
      <alignment horizontal="left" wrapText="1"/>
    </xf>
  </cellXfs>
  <cellStyles count="14">
    <cellStyle name="Komma" xfId="3" xr:uid="{0BF66E9A-26D2-43C6-89EC-FBD89D525139}"/>
    <cellStyle name="Normal" xfId="0" builtinId="0"/>
    <cellStyle name="Normal 2" xfId="1" xr:uid="{2D2A2DF6-DCDF-4093-899D-CCCF452E0A82}"/>
    <cellStyle name="Normal 3" xfId="11" xr:uid="{9E8CD7FC-FE9C-4B61-B58E-DF60559562C7}"/>
    <cellStyle name="Normal_Sheet1 2" xfId="12" xr:uid="{E08C40CF-8564-413A-B010-E3301B3B2AC7}"/>
    <cellStyle name="Normal_Sheet1_Art.Grp.1 2" xfId="13" xr:uid="{4EFBAFF0-8C17-446F-9544-CBB70195C198}"/>
    <cellStyle name="Normal_Sheet1_Art.Grp.2" xfId="10" xr:uid="{A54FDC8F-F12E-45E0-8D39-BB25004E5C64}"/>
    <cellStyle name="Normal_Sheet1_Art.Grp.20" xfId="6" xr:uid="{A10694E6-17BD-4186-BC82-357CB4834908}"/>
    <cellStyle name="Normal_Sheet1_Art.Grp.22 og 23" xfId="5" xr:uid="{FA64D65E-2C7B-4A71-9EE6-84F19D82694E}"/>
    <cellStyle name="Normal_Sheet1_Art.Grp.26" xfId="4" xr:uid="{28728C22-8044-4901-9F9C-7778468AA33F}"/>
    <cellStyle name="Normal_Sheet1_Art.Grp.3" xfId="9" xr:uid="{09D15916-A81C-4CB6-8B84-117F87AECD25}"/>
    <cellStyle name="Normal_Sheet1_Art.Grp.40, 41 og 42" xfId="2" xr:uid="{1CC9330D-49C5-419C-83F0-44528B8B7D57}"/>
    <cellStyle name="Normal_Sheet1_Art.Grp.8" xfId="8" xr:uid="{9AEADFB6-8AC7-4C9E-AD6B-EC9F763D1C3D}"/>
    <cellStyle name="Normal_Sheet1_Art.Grp.9 og 10" xfId="7" xr:uid="{2C0E9129-2E45-4EB4-BEE4-C3D456AA3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40408</xdr:colOff>
      <xdr:row>0</xdr:row>
      <xdr:rowOff>46182</xdr:rowOff>
    </xdr:from>
    <xdr:to>
      <xdr:col>6</xdr:col>
      <xdr:colOff>1159248</xdr:colOff>
      <xdr:row>6</xdr:row>
      <xdr:rowOff>33490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B571BAFF-25C5-4392-A94B-53D5E4BF1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1590" y="46182"/>
          <a:ext cx="1118840" cy="1158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7"/>
  <sheetViews>
    <sheetView showGridLines="0" tabSelected="1" zoomScale="70" zoomScaleNormal="70" zoomScalePageLayoutView="120" workbookViewId="0"/>
  </sheetViews>
  <sheetFormatPr defaultColWidth="11.453125" defaultRowHeight="14.5" x14ac:dyDescent="0.35"/>
  <cols>
    <col min="1" max="1" width="8.26953125" style="243" customWidth="1"/>
    <col min="2" max="2" width="14.54296875" style="243" customWidth="1"/>
    <col min="3" max="3" width="9.26953125" style="243" customWidth="1"/>
    <col min="4" max="5" width="11.26953125" style="243" customWidth="1"/>
    <col min="6" max="6" width="12.453125" style="243" customWidth="1"/>
    <col min="7" max="7" width="17.7265625" style="243" customWidth="1"/>
    <col min="8" max="8" width="21.453125" style="243" customWidth="1"/>
    <col min="9" max="9" width="3.54296875" style="243" customWidth="1"/>
    <col min="10" max="10" width="8.26953125" style="243" customWidth="1"/>
    <col min="11" max="11" width="8.81640625" style="243" customWidth="1"/>
    <col min="12" max="12" width="4.26953125" style="243" customWidth="1"/>
    <col min="13" max="16384" width="11.453125" style="243"/>
  </cols>
  <sheetData>
    <row r="1" spans="1:12" ht="15" customHeight="1" x14ac:dyDescent="0.35">
      <c r="D1" s="244"/>
      <c r="E1" s="245"/>
      <c r="F1" s="311"/>
      <c r="G1" s="311"/>
      <c r="H1" s="246"/>
      <c r="I1" s="246"/>
      <c r="J1" s="246"/>
      <c r="K1" s="246"/>
      <c r="L1" s="246"/>
    </row>
    <row r="2" spans="1:12" ht="15.75" customHeight="1" x14ac:dyDescent="0.35">
      <c r="D2" s="244"/>
      <c r="E2" s="245"/>
      <c r="F2" s="311"/>
      <c r="G2" s="311"/>
    </row>
    <row r="3" spans="1:12" ht="15.75" customHeight="1" x14ac:dyDescent="0.35">
      <c r="A3" s="278" t="s">
        <v>9</v>
      </c>
      <c r="B3" s="247"/>
      <c r="C3" s="248"/>
      <c r="D3" s="249"/>
      <c r="E3" s="245"/>
      <c r="F3" s="311"/>
      <c r="G3" s="311"/>
    </row>
    <row r="4" spans="1:12" ht="15" customHeight="1" x14ac:dyDescent="0.35">
      <c r="A4" s="307"/>
      <c r="B4" s="308"/>
      <c r="C4" s="308"/>
      <c r="D4" s="309"/>
      <c r="E4" s="245"/>
      <c r="F4" s="311"/>
      <c r="G4" s="311"/>
    </row>
    <row r="5" spans="1:12" ht="15" customHeight="1" x14ac:dyDescent="0.35">
      <c r="A5" s="307"/>
      <c r="B5" s="308"/>
      <c r="C5" s="308"/>
      <c r="D5" s="309"/>
      <c r="E5" s="245"/>
      <c r="F5" s="311"/>
      <c r="G5" s="311"/>
    </row>
    <row r="6" spans="1:12" ht="15.5" x14ac:dyDescent="0.35">
      <c r="A6" s="307"/>
      <c r="B6" s="308"/>
      <c r="C6" s="308"/>
      <c r="D6" s="309"/>
      <c r="E6" s="306"/>
      <c r="F6" s="306"/>
      <c r="G6" s="244"/>
    </row>
    <row r="7" spans="1:12" ht="15.5" x14ac:dyDescent="0.35">
      <c r="A7" s="307"/>
      <c r="B7" s="308"/>
      <c r="C7" s="308"/>
      <c r="D7" s="309"/>
      <c r="E7" s="250"/>
      <c r="F7" s="250"/>
      <c r="G7" s="244"/>
    </row>
    <row r="8" spans="1:12" ht="15.5" x14ac:dyDescent="0.35">
      <c r="A8" s="312"/>
      <c r="B8" s="313"/>
      <c r="C8" s="313"/>
      <c r="D8" s="314"/>
      <c r="E8" s="310" t="s">
        <v>10</v>
      </c>
      <c r="F8" s="310"/>
      <c r="G8" s="251"/>
    </row>
    <row r="9" spans="1:12" ht="15" thickBot="1" x14ac:dyDescent="0.4">
      <c r="A9" s="252"/>
      <c r="B9" s="252"/>
      <c r="C9" s="252"/>
      <c r="D9" s="252"/>
      <c r="E9" s="252"/>
    </row>
    <row r="10" spans="1:12" ht="15.5" x14ac:dyDescent="0.35">
      <c r="A10" s="317" t="s">
        <v>1</v>
      </c>
      <c r="B10" s="318"/>
      <c r="C10" s="318"/>
      <c r="D10" s="253"/>
      <c r="E10" s="254"/>
      <c r="F10" s="255"/>
    </row>
    <row r="11" spans="1:12" ht="15.5" x14ac:dyDescent="0.35">
      <c r="A11" s="331" t="s">
        <v>2</v>
      </c>
      <c r="B11" s="331"/>
      <c r="C11" s="334"/>
      <c r="D11" s="335"/>
      <c r="E11" s="335"/>
      <c r="F11" s="336"/>
    </row>
    <row r="12" spans="1:12" ht="15.5" x14ac:dyDescent="0.35">
      <c r="A12" s="343" t="s">
        <v>3</v>
      </c>
      <c r="B12" s="343"/>
      <c r="C12" s="328"/>
      <c r="D12" s="329"/>
      <c r="E12" s="329"/>
      <c r="F12" s="330"/>
    </row>
    <row r="13" spans="1:12" ht="15.5" x14ac:dyDescent="0.35">
      <c r="A13" s="331" t="s">
        <v>705</v>
      </c>
      <c r="B13" s="331"/>
      <c r="C13" s="334"/>
      <c r="D13" s="335"/>
      <c r="E13" s="335"/>
      <c r="F13" s="336"/>
    </row>
    <row r="14" spans="1:12" ht="15.5" x14ac:dyDescent="0.35">
      <c r="A14" s="291"/>
      <c r="B14" s="291"/>
      <c r="C14" s="292"/>
      <c r="D14" s="292"/>
      <c r="E14" s="292"/>
      <c r="F14" s="292"/>
    </row>
    <row r="15" spans="1:12" ht="15" thickBot="1" x14ac:dyDescent="0.4">
      <c r="A15" s="252"/>
      <c r="B15" s="252"/>
      <c r="C15" s="252"/>
      <c r="D15" s="252"/>
      <c r="E15" s="252"/>
    </row>
    <row r="16" spans="1:12" ht="16" thickBot="1" x14ac:dyDescent="0.4">
      <c r="A16" s="332" t="s">
        <v>707</v>
      </c>
      <c r="B16" s="333"/>
      <c r="C16" s="333"/>
      <c r="D16" s="256"/>
      <c r="E16" s="256"/>
      <c r="F16" s="257"/>
    </row>
    <row r="17" spans="1:12" ht="15.5" x14ac:dyDescent="0.35">
      <c r="A17" s="326" t="s">
        <v>4</v>
      </c>
      <c r="B17" s="327"/>
      <c r="C17" s="319"/>
      <c r="D17" s="319"/>
      <c r="E17" s="319"/>
      <c r="F17" s="320"/>
    </row>
    <row r="18" spans="1:12" ht="15.5" x14ac:dyDescent="0.35">
      <c r="A18" s="339" t="s">
        <v>5</v>
      </c>
      <c r="B18" s="340"/>
      <c r="C18" s="321"/>
      <c r="D18" s="322"/>
      <c r="E18" s="322"/>
      <c r="F18" s="323"/>
      <c r="H18" s="246"/>
      <c r="I18" s="246"/>
      <c r="J18" s="246"/>
      <c r="K18" s="246"/>
      <c r="L18" s="246"/>
    </row>
    <row r="19" spans="1:12" ht="15.5" x14ac:dyDescent="0.35">
      <c r="A19" s="341" t="s">
        <v>706</v>
      </c>
      <c r="B19" s="342"/>
      <c r="C19" s="324"/>
      <c r="D19" s="324"/>
      <c r="E19" s="324"/>
      <c r="F19" s="325"/>
      <c r="G19" s="244"/>
      <c r="H19" s="246"/>
      <c r="I19" s="246"/>
      <c r="J19" s="246"/>
      <c r="K19" s="246"/>
      <c r="L19" s="246"/>
    </row>
    <row r="20" spans="1:12" ht="15.5" x14ac:dyDescent="0.35">
      <c r="A20" s="337" t="s">
        <v>6</v>
      </c>
      <c r="B20" s="338"/>
      <c r="C20" s="315"/>
      <c r="D20" s="315"/>
      <c r="E20" s="315"/>
      <c r="F20" s="316"/>
      <c r="H20" s="258"/>
      <c r="I20" s="258"/>
    </row>
    <row r="21" spans="1:12" ht="15.5" x14ac:dyDescent="0.35">
      <c r="A21" s="341" t="s">
        <v>7</v>
      </c>
      <c r="B21" s="342"/>
      <c r="C21" s="347"/>
      <c r="D21" s="347"/>
      <c r="E21" s="347"/>
      <c r="F21" s="348"/>
      <c r="H21" s="258"/>
      <c r="I21" s="258"/>
    </row>
    <row r="22" spans="1:12" ht="16" thickBot="1" x14ac:dyDescent="0.4">
      <c r="A22" s="360" t="s">
        <v>8</v>
      </c>
      <c r="B22" s="361"/>
      <c r="C22" s="358" t="s">
        <v>0</v>
      </c>
      <c r="D22" s="358"/>
      <c r="E22" s="358"/>
      <c r="F22" s="359"/>
      <c r="H22" s="258"/>
      <c r="I22" s="258"/>
    </row>
    <row r="23" spans="1:12" ht="15.5" x14ac:dyDescent="0.35">
      <c r="A23" s="259"/>
      <c r="B23" s="259"/>
      <c r="C23" s="260"/>
      <c r="D23" s="260"/>
      <c r="E23" s="260"/>
      <c r="F23" s="260"/>
      <c r="H23" s="258"/>
      <c r="I23" s="258"/>
    </row>
    <row r="24" spans="1:12" ht="17.25" customHeight="1" thickBot="1" x14ac:dyDescent="0.4"/>
    <row r="25" spans="1:12" ht="17.25" customHeight="1" x14ac:dyDescent="0.35">
      <c r="A25" s="352" t="s">
        <v>11</v>
      </c>
      <c r="B25" s="353"/>
      <c r="C25" s="353"/>
      <c r="D25" s="353"/>
      <c r="E25" s="353"/>
      <c r="F25" s="354"/>
    </row>
    <row r="26" spans="1:12" ht="17.25" customHeight="1" x14ac:dyDescent="0.35">
      <c r="A26" s="349"/>
      <c r="B26" s="350"/>
      <c r="C26" s="350"/>
      <c r="D26" s="350"/>
      <c r="E26" s="350"/>
      <c r="F26" s="351"/>
    </row>
    <row r="27" spans="1:12" ht="17.25" customHeight="1" x14ac:dyDescent="0.35">
      <c r="A27" s="288"/>
      <c r="B27" s="289"/>
      <c r="C27" s="289"/>
      <c r="D27" s="289"/>
      <c r="E27" s="289"/>
      <c r="F27" s="290"/>
    </row>
    <row r="28" spans="1:12" ht="17.25" customHeight="1" x14ac:dyDescent="0.35">
      <c r="A28" s="349"/>
      <c r="B28" s="350"/>
      <c r="C28" s="350"/>
      <c r="D28" s="350"/>
      <c r="E28" s="350"/>
      <c r="F28" s="351"/>
    </row>
    <row r="29" spans="1:12" ht="17.25" customHeight="1" thickBot="1" x14ac:dyDescent="0.4">
      <c r="A29" s="355"/>
      <c r="B29" s="356"/>
      <c r="C29" s="356"/>
      <c r="D29" s="356"/>
      <c r="E29" s="356"/>
      <c r="F29" s="357"/>
    </row>
    <row r="30" spans="1:12" ht="17.25" customHeight="1" thickBot="1" x14ac:dyDescent="0.4">
      <c r="A30" s="350"/>
      <c r="B30" s="350"/>
      <c r="C30" s="350"/>
      <c r="D30" s="350"/>
      <c r="E30" s="350"/>
      <c r="F30" s="350"/>
    </row>
    <row r="31" spans="1:12" s="261" customFormat="1" ht="15" thickBot="1" x14ac:dyDescent="0.4">
      <c r="A31" s="344">
        <f>C18</f>
        <v>0</v>
      </c>
      <c r="B31" s="345"/>
      <c r="C31" s="345"/>
      <c r="D31" s="345"/>
      <c r="E31" s="345">
        <f>C17</f>
        <v>0</v>
      </c>
      <c r="F31" s="345"/>
      <c r="G31" s="346"/>
    </row>
    <row r="32" spans="1:12" ht="15" thickBot="1" x14ac:dyDescent="0.4">
      <c r="A32" s="279" t="s">
        <v>701</v>
      </c>
      <c r="B32" s="280" t="s">
        <v>702</v>
      </c>
      <c r="C32" s="281" t="s">
        <v>703</v>
      </c>
      <c r="D32" s="282" t="s">
        <v>27</v>
      </c>
      <c r="E32" s="282"/>
      <c r="F32" s="282"/>
      <c r="G32" s="280" t="s">
        <v>704</v>
      </c>
    </row>
    <row r="33" spans="1:7" x14ac:dyDescent="0.35">
      <c r="A33" s="285">
        <v>1</v>
      </c>
      <c r="B33" s="263"/>
      <c r="C33" s="264"/>
      <c r="D33" s="293" t="str">
        <f>_xlfn.IFNA(VLOOKUP('Order form'!$B33,'Field equipment catalogue'!$A$1:$D$471,3,0),"")</f>
        <v/>
      </c>
      <c r="E33" s="294"/>
      <c r="F33" s="294"/>
      <c r="G33" s="265"/>
    </row>
    <row r="34" spans="1:7" x14ac:dyDescent="0.35">
      <c r="A34" s="286">
        <v>2</v>
      </c>
      <c r="B34" s="267"/>
      <c r="C34" s="268"/>
      <c r="D34" s="299" t="str">
        <f>_xlfn.IFNA(VLOOKUP('Order form'!$B34,'Field equipment catalogue'!$A$1:$D$471,3,0),"")</f>
        <v/>
      </c>
      <c r="E34" s="300"/>
      <c r="F34" s="301"/>
      <c r="G34" s="269"/>
    </row>
    <row r="35" spans="1:7" x14ac:dyDescent="0.35">
      <c r="A35" s="285">
        <v>3</v>
      </c>
      <c r="B35" s="270"/>
      <c r="C35" s="271"/>
      <c r="D35" s="293" t="str">
        <f>_xlfn.IFNA(VLOOKUP('Order form'!$B35,'Field equipment catalogue'!$A$1:$D$471,3,0),"")</f>
        <v/>
      </c>
      <c r="E35" s="294"/>
      <c r="F35" s="295"/>
      <c r="G35" s="272"/>
    </row>
    <row r="36" spans="1:7" x14ac:dyDescent="0.35">
      <c r="A36" s="286">
        <v>4</v>
      </c>
      <c r="B36" s="267"/>
      <c r="C36" s="268"/>
      <c r="D36" s="299" t="str">
        <f>_xlfn.IFNA(VLOOKUP('Order form'!$B36,'Field equipment catalogue'!$A$1:$D$471,3,0),"")</f>
        <v/>
      </c>
      <c r="E36" s="300"/>
      <c r="F36" s="301"/>
      <c r="G36" s="269"/>
    </row>
    <row r="37" spans="1:7" x14ac:dyDescent="0.35">
      <c r="A37" s="285">
        <v>5</v>
      </c>
      <c r="B37" s="270"/>
      <c r="C37" s="271"/>
      <c r="D37" s="293" t="str">
        <f>_xlfn.IFNA(VLOOKUP('Order form'!$B37,'Field equipment catalogue'!$A$1:$D$471,3,0),"")</f>
        <v/>
      </c>
      <c r="E37" s="294"/>
      <c r="F37" s="294"/>
      <c r="G37" s="272"/>
    </row>
    <row r="38" spans="1:7" x14ac:dyDescent="0.35">
      <c r="A38" s="286">
        <v>6</v>
      </c>
      <c r="B38" s="267"/>
      <c r="C38" s="268"/>
      <c r="D38" s="299" t="str">
        <f>_xlfn.IFNA(VLOOKUP('Order form'!$B38,'Field equipment catalogue'!$A$1:$D$471,3,0),"")</f>
        <v/>
      </c>
      <c r="E38" s="300"/>
      <c r="F38" s="300"/>
      <c r="G38" s="269"/>
    </row>
    <row r="39" spans="1:7" x14ac:dyDescent="0.35">
      <c r="A39" s="285">
        <v>7</v>
      </c>
      <c r="B39" s="270"/>
      <c r="C39" s="271"/>
      <c r="D39" s="293" t="str">
        <f>_xlfn.IFNA(VLOOKUP('Order form'!$B39,'Field equipment catalogue'!$A$1:$D$471,3,0),"")</f>
        <v/>
      </c>
      <c r="E39" s="294"/>
      <c r="F39" s="294"/>
      <c r="G39" s="272"/>
    </row>
    <row r="40" spans="1:7" x14ac:dyDescent="0.35">
      <c r="A40" s="286">
        <v>8</v>
      </c>
      <c r="B40" s="267"/>
      <c r="C40" s="268"/>
      <c r="D40" s="299" t="str">
        <f>_xlfn.IFNA(VLOOKUP('Order form'!$B40,'Field equipment catalogue'!$A$1:$D$471,3,0),"")</f>
        <v/>
      </c>
      <c r="E40" s="300"/>
      <c r="F40" s="300"/>
      <c r="G40" s="269"/>
    </row>
    <row r="41" spans="1:7" x14ac:dyDescent="0.35">
      <c r="A41" s="285">
        <v>9</v>
      </c>
      <c r="B41" s="270"/>
      <c r="C41" s="271"/>
      <c r="D41" s="293" t="str">
        <f>_xlfn.IFNA(VLOOKUP('Order form'!$B41,'Field equipment catalogue'!$A$1:$D$471,3,0),"")</f>
        <v/>
      </c>
      <c r="E41" s="294"/>
      <c r="F41" s="294"/>
      <c r="G41" s="272"/>
    </row>
    <row r="42" spans="1:7" x14ac:dyDescent="0.35">
      <c r="A42" s="286">
        <v>10</v>
      </c>
      <c r="B42" s="267"/>
      <c r="C42" s="268"/>
      <c r="D42" s="299" t="str">
        <f>_xlfn.IFNA(VLOOKUP('Order form'!$B42,'Field equipment catalogue'!$A$1:$D$471,3,0),"")</f>
        <v/>
      </c>
      <c r="E42" s="300"/>
      <c r="F42" s="300"/>
      <c r="G42" s="269"/>
    </row>
    <row r="43" spans="1:7" x14ac:dyDescent="0.35">
      <c r="A43" s="285">
        <v>11</v>
      </c>
      <c r="B43" s="270"/>
      <c r="C43" s="271"/>
      <c r="D43" s="293" t="str">
        <f>_xlfn.IFNA(VLOOKUP('Order form'!$B43,'Field equipment catalogue'!$A$1:$D$471,3,0),"")</f>
        <v/>
      </c>
      <c r="E43" s="294"/>
      <c r="F43" s="294"/>
      <c r="G43" s="272"/>
    </row>
    <row r="44" spans="1:7" x14ac:dyDescent="0.35">
      <c r="A44" s="286">
        <v>12</v>
      </c>
      <c r="B44" s="267"/>
      <c r="C44" s="268"/>
      <c r="D44" s="299" t="str">
        <f>_xlfn.IFNA(VLOOKUP('Order form'!$B44,'Field equipment catalogue'!$A$1:$D$471,3,0),"")</f>
        <v/>
      </c>
      <c r="E44" s="300"/>
      <c r="F44" s="300"/>
      <c r="G44" s="269"/>
    </row>
    <row r="45" spans="1:7" x14ac:dyDescent="0.35">
      <c r="A45" s="285">
        <v>13</v>
      </c>
      <c r="B45" s="270"/>
      <c r="C45" s="271"/>
      <c r="D45" s="293" t="str">
        <f>_xlfn.IFNA(VLOOKUP('Order form'!$B45,'Field equipment catalogue'!$A$1:$D$471,3,0),"")</f>
        <v/>
      </c>
      <c r="E45" s="294"/>
      <c r="F45" s="294"/>
      <c r="G45" s="272"/>
    </row>
    <row r="46" spans="1:7" x14ac:dyDescent="0.35">
      <c r="A46" s="286">
        <v>14</v>
      </c>
      <c r="B46" s="267"/>
      <c r="C46" s="268"/>
      <c r="D46" s="299" t="str">
        <f>_xlfn.IFNA(VLOOKUP('Order form'!$B46,'Field equipment catalogue'!$A$1:$D$471,3,0),"")</f>
        <v/>
      </c>
      <c r="E46" s="300"/>
      <c r="F46" s="300"/>
      <c r="G46" s="269"/>
    </row>
    <row r="47" spans="1:7" x14ac:dyDescent="0.35">
      <c r="A47" s="285">
        <v>15</v>
      </c>
      <c r="B47" s="270"/>
      <c r="C47" s="271"/>
      <c r="D47" s="293" t="str">
        <f>_xlfn.IFNA(VLOOKUP('Order form'!$B47,'Field equipment catalogue'!$A$1:$D$471,3,0),"")</f>
        <v/>
      </c>
      <c r="E47" s="294"/>
      <c r="F47" s="294"/>
      <c r="G47" s="272"/>
    </row>
    <row r="48" spans="1:7" x14ac:dyDescent="0.35">
      <c r="A48" s="286">
        <v>16</v>
      </c>
      <c r="B48" s="267"/>
      <c r="C48" s="268"/>
      <c r="D48" s="299" t="str">
        <f>_xlfn.IFNA(VLOOKUP('Order form'!$B48,'Field equipment catalogue'!$A$1:$D$471,3,0),"")</f>
        <v/>
      </c>
      <c r="E48" s="300"/>
      <c r="F48" s="300"/>
      <c r="G48" s="269"/>
    </row>
    <row r="49" spans="1:7" x14ac:dyDescent="0.35">
      <c r="A49" s="285">
        <v>17</v>
      </c>
      <c r="B49" s="270"/>
      <c r="C49" s="271"/>
      <c r="D49" s="293" t="str">
        <f>_xlfn.IFNA(VLOOKUP('Order form'!$B49,'Field equipment catalogue'!$A$1:$D$471,3,0),"")</f>
        <v/>
      </c>
      <c r="E49" s="294"/>
      <c r="F49" s="294"/>
      <c r="G49" s="272"/>
    </row>
    <row r="50" spans="1:7" x14ac:dyDescent="0.35">
      <c r="A50" s="286">
        <v>18</v>
      </c>
      <c r="B50" s="267"/>
      <c r="C50" s="268"/>
      <c r="D50" s="299" t="str">
        <f>_xlfn.IFNA(VLOOKUP('Order form'!$B50,'Field equipment catalogue'!$A$1:$D$471,3,0),"")</f>
        <v/>
      </c>
      <c r="E50" s="300"/>
      <c r="F50" s="300"/>
      <c r="G50" s="269"/>
    </row>
    <row r="51" spans="1:7" x14ac:dyDescent="0.35">
      <c r="A51" s="285">
        <v>19</v>
      </c>
      <c r="B51" s="270"/>
      <c r="C51" s="271"/>
      <c r="D51" s="293" t="str">
        <f>_xlfn.IFNA(VLOOKUP('Order form'!$B51,'Field equipment catalogue'!$A$1:$D$471,3,0),"")</f>
        <v/>
      </c>
      <c r="E51" s="294"/>
      <c r="F51" s="294"/>
      <c r="G51" s="272"/>
    </row>
    <row r="52" spans="1:7" x14ac:dyDescent="0.35">
      <c r="A52" s="286">
        <v>20</v>
      </c>
      <c r="B52" s="267"/>
      <c r="C52" s="268"/>
      <c r="D52" s="299" t="str">
        <f>_xlfn.IFNA(VLOOKUP('Order form'!$B52,'Field equipment catalogue'!$A$1:$D$471,3,0),"")</f>
        <v/>
      </c>
      <c r="E52" s="300"/>
      <c r="F52" s="300"/>
      <c r="G52" s="269"/>
    </row>
    <row r="53" spans="1:7" x14ac:dyDescent="0.35">
      <c r="A53" s="285">
        <v>21</v>
      </c>
      <c r="B53" s="270"/>
      <c r="C53" s="271"/>
      <c r="D53" s="293" t="str">
        <f>_xlfn.IFNA(VLOOKUP('Order form'!$B53,'Field equipment catalogue'!$A$1:$D$471,3,0),"")</f>
        <v/>
      </c>
      <c r="E53" s="294"/>
      <c r="F53" s="294"/>
      <c r="G53" s="272"/>
    </row>
    <row r="54" spans="1:7" x14ac:dyDescent="0.35">
      <c r="A54" s="286">
        <v>22</v>
      </c>
      <c r="B54" s="267"/>
      <c r="C54" s="268"/>
      <c r="D54" s="299" t="str">
        <f>_xlfn.IFNA(VLOOKUP('Order form'!$B54,'Field equipment catalogue'!$A$1:$D$471,3,0),"")</f>
        <v/>
      </c>
      <c r="E54" s="300"/>
      <c r="F54" s="300"/>
      <c r="G54" s="269"/>
    </row>
    <row r="55" spans="1:7" x14ac:dyDescent="0.35">
      <c r="A55" s="285">
        <v>23</v>
      </c>
      <c r="B55" s="270"/>
      <c r="C55" s="271"/>
      <c r="D55" s="293" t="str">
        <f>_xlfn.IFNA(VLOOKUP('Order form'!$B55,'Field equipment catalogue'!$A$1:$D$471,3,0),"")</f>
        <v/>
      </c>
      <c r="E55" s="294"/>
      <c r="F55" s="294"/>
      <c r="G55" s="272"/>
    </row>
    <row r="56" spans="1:7" x14ac:dyDescent="0.35">
      <c r="A56" s="286">
        <v>24</v>
      </c>
      <c r="B56" s="267"/>
      <c r="C56" s="268"/>
      <c r="D56" s="299" t="str">
        <f>_xlfn.IFNA(VLOOKUP('Order form'!$B56,'Field equipment catalogue'!$A$1:$D$471,3,0),"")</f>
        <v/>
      </c>
      <c r="E56" s="300"/>
      <c r="F56" s="300"/>
      <c r="G56" s="269"/>
    </row>
    <row r="57" spans="1:7" x14ac:dyDescent="0.35">
      <c r="A57" s="285">
        <v>25</v>
      </c>
      <c r="B57" s="270"/>
      <c r="C57" s="271"/>
      <c r="D57" s="293" t="str">
        <f>_xlfn.IFNA(VLOOKUP('Order form'!$B57,'Field equipment catalogue'!$A$1:$D$471,3,0),"")</f>
        <v/>
      </c>
      <c r="E57" s="294"/>
      <c r="F57" s="294"/>
      <c r="G57" s="272"/>
    </row>
    <row r="58" spans="1:7" x14ac:dyDescent="0.35">
      <c r="A58" s="286">
        <v>26</v>
      </c>
      <c r="B58" s="267"/>
      <c r="C58" s="268"/>
      <c r="D58" s="299" t="str">
        <f>_xlfn.IFNA(VLOOKUP('Order form'!$B58,'Field equipment catalogue'!$A$1:$D$471,3,0),"")</f>
        <v/>
      </c>
      <c r="E58" s="300"/>
      <c r="F58" s="300"/>
      <c r="G58" s="269"/>
    </row>
    <row r="59" spans="1:7" x14ac:dyDescent="0.35">
      <c r="A59" s="285">
        <v>27</v>
      </c>
      <c r="B59" s="270"/>
      <c r="C59" s="271"/>
      <c r="D59" s="293" t="str">
        <f>_xlfn.IFNA(VLOOKUP('Order form'!$B59,'Field equipment catalogue'!$A$1:$D$471,3,0),"")</f>
        <v/>
      </c>
      <c r="E59" s="294"/>
      <c r="F59" s="294"/>
      <c r="G59" s="272"/>
    </row>
    <row r="60" spans="1:7" x14ac:dyDescent="0.35">
      <c r="A60" s="286">
        <v>28</v>
      </c>
      <c r="B60" s="267"/>
      <c r="C60" s="268"/>
      <c r="D60" s="299" t="str">
        <f>_xlfn.IFNA(VLOOKUP('Order form'!$B60,'Field equipment catalogue'!$A$1:$D$471,3,0),"")</f>
        <v/>
      </c>
      <c r="E60" s="300"/>
      <c r="F60" s="300"/>
      <c r="G60" s="269"/>
    </row>
    <row r="61" spans="1:7" x14ac:dyDescent="0.35">
      <c r="A61" s="285">
        <v>29</v>
      </c>
      <c r="B61" s="270"/>
      <c r="C61" s="271"/>
      <c r="D61" s="293" t="str">
        <f>_xlfn.IFNA(VLOOKUP('Order form'!$B61,'Field equipment catalogue'!$A$1:$D$471,3,0),"")</f>
        <v/>
      </c>
      <c r="E61" s="294"/>
      <c r="F61" s="294"/>
      <c r="G61" s="272"/>
    </row>
    <row r="62" spans="1:7" x14ac:dyDescent="0.35">
      <c r="A62" s="286">
        <v>30</v>
      </c>
      <c r="B62" s="267"/>
      <c r="C62" s="268"/>
      <c r="D62" s="299" t="str">
        <f>_xlfn.IFNA(VLOOKUP('Order form'!$B62,'Field equipment catalogue'!$A$1:$D$471,3,0),"")</f>
        <v/>
      </c>
      <c r="E62" s="300"/>
      <c r="F62" s="300"/>
      <c r="G62" s="269"/>
    </row>
    <row r="63" spans="1:7" x14ac:dyDescent="0.35">
      <c r="A63" s="285">
        <v>31</v>
      </c>
      <c r="B63" s="270"/>
      <c r="C63" s="271"/>
      <c r="D63" s="293" t="str">
        <f>_xlfn.IFNA(VLOOKUP('Order form'!$B63,'Field equipment catalogue'!$A$1:$D$471,3,0),"")</f>
        <v/>
      </c>
      <c r="E63" s="294"/>
      <c r="F63" s="294"/>
      <c r="G63" s="272"/>
    </row>
    <row r="64" spans="1:7" x14ac:dyDescent="0.35">
      <c r="A64" s="286">
        <v>32</v>
      </c>
      <c r="B64" s="267"/>
      <c r="C64" s="268"/>
      <c r="D64" s="299" t="str">
        <f>_xlfn.IFNA(VLOOKUP('Order form'!$B64,'Field equipment catalogue'!$A$1:$D$471,3,0),"")</f>
        <v/>
      </c>
      <c r="E64" s="300"/>
      <c r="F64" s="300"/>
      <c r="G64" s="269"/>
    </row>
    <row r="65" spans="1:7" x14ac:dyDescent="0.35">
      <c r="A65" s="285">
        <v>33</v>
      </c>
      <c r="B65" s="270"/>
      <c r="C65" s="271"/>
      <c r="D65" s="293" t="str">
        <f>_xlfn.IFNA(VLOOKUP('Order form'!$B65,'Field equipment catalogue'!$A$1:$D$471,3,0),"")</f>
        <v/>
      </c>
      <c r="E65" s="294"/>
      <c r="F65" s="294"/>
      <c r="G65" s="272"/>
    </row>
    <row r="66" spans="1:7" x14ac:dyDescent="0.35">
      <c r="A66" s="286">
        <v>34</v>
      </c>
      <c r="B66" s="267"/>
      <c r="C66" s="268"/>
      <c r="D66" s="299" t="str">
        <f>_xlfn.IFNA(VLOOKUP('Order form'!$B66,'Field equipment catalogue'!$A$1:$D$471,3,0),"")</f>
        <v/>
      </c>
      <c r="E66" s="300"/>
      <c r="F66" s="300"/>
      <c r="G66" s="269"/>
    </row>
    <row r="67" spans="1:7" x14ac:dyDescent="0.35">
      <c r="A67" s="285">
        <v>35</v>
      </c>
      <c r="B67" s="270"/>
      <c r="C67" s="271"/>
      <c r="D67" s="293" t="str">
        <f>_xlfn.IFNA(VLOOKUP('Order form'!$B67,'Field equipment catalogue'!$A$1:$D$471,3,0),"")</f>
        <v/>
      </c>
      <c r="E67" s="294"/>
      <c r="F67" s="294"/>
      <c r="G67" s="272"/>
    </row>
    <row r="68" spans="1:7" x14ac:dyDescent="0.35">
      <c r="A68" s="286">
        <v>36</v>
      </c>
      <c r="B68" s="267"/>
      <c r="C68" s="268"/>
      <c r="D68" s="299" t="str">
        <f>_xlfn.IFNA(VLOOKUP('Order form'!$B68,'Field equipment catalogue'!$A$1:$D$471,3,0),"")</f>
        <v/>
      </c>
      <c r="E68" s="300"/>
      <c r="F68" s="300"/>
      <c r="G68" s="269"/>
    </row>
    <row r="69" spans="1:7" x14ac:dyDescent="0.35">
      <c r="A69" s="285">
        <v>37</v>
      </c>
      <c r="B69" s="270"/>
      <c r="C69" s="271"/>
      <c r="D69" s="293" t="str">
        <f>_xlfn.IFNA(VLOOKUP('Order form'!$B69,'Field equipment catalogue'!$A$1:$D$471,3,0),"")</f>
        <v/>
      </c>
      <c r="E69" s="294"/>
      <c r="F69" s="294"/>
      <c r="G69" s="272"/>
    </row>
    <row r="70" spans="1:7" x14ac:dyDescent="0.35">
      <c r="A70" s="286">
        <v>38</v>
      </c>
      <c r="B70" s="267"/>
      <c r="C70" s="268"/>
      <c r="D70" s="299" t="str">
        <f>_xlfn.IFNA(VLOOKUP('Order form'!$B70,'Field equipment catalogue'!$A$1:$D$471,3,0),"")</f>
        <v/>
      </c>
      <c r="E70" s="300"/>
      <c r="F70" s="300"/>
      <c r="G70" s="269"/>
    </row>
    <row r="71" spans="1:7" x14ac:dyDescent="0.35">
      <c r="A71" s="285">
        <v>39</v>
      </c>
      <c r="B71" s="270"/>
      <c r="C71" s="271"/>
      <c r="D71" s="293" t="str">
        <f>_xlfn.IFNA(VLOOKUP('Order form'!$B71,'Field equipment catalogue'!$A$1:$D$471,3,0),"")</f>
        <v/>
      </c>
      <c r="E71" s="294"/>
      <c r="F71" s="294"/>
      <c r="G71" s="272"/>
    </row>
    <row r="72" spans="1:7" x14ac:dyDescent="0.35">
      <c r="A72" s="286">
        <v>40</v>
      </c>
      <c r="B72" s="267"/>
      <c r="C72" s="268"/>
      <c r="D72" s="299" t="str">
        <f>_xlfn.IFNA(VLOOKUP('Order form'!$B72,'Field equipment catalogue'!$A$1:$D$471,3,0),"")</f>
        <v/>
      </c>
      <c r="E72" s="300"/>
      <c r="F72" s="300"/>
      <c r="G72" s="269"/>
    </row>
    <row r="73" spans="1:7" x14ac:dyDescent="0.35">
      <c r="A73" s="285">
        <v>41</v>
      </c>
      <c r="B73" s="270"/>
      <c r="C73" s="271"/>
      <c r="D73" s="293" t="str">
        <f>_xlfn.IFNA(VLOOKUP('Order form'!$B73,'Field equipment catalogue'!$A$1:$D$471,3,0),"")</f>
        <v/>
      </c>
      <c r="E73" s="294"/>
      <c r="F73" s="294"/>
      <c r="G73" s="272"/>
    </row>
    <row r="74" spans="1:7" x14ac:dyDescent="0.35">
      <c r="A74" s="286">
        <v>42</v>
      </c>
      <c r="B74" s="267"/>
      <c r="C74" s="268"/>
      <c r="D74" s="299" t="str">
        <f>_xlfn.IFNA(VLOOKUP('Order form'!$B74,'Field equipment catalogue'!$A$1:$D$471,3,0),"")</f>
        <v/>
      </c>
      <c r="E74" s="300"/>
      <c r="F74" s="300"/>
      <c r="G74" s="269"/>
    </row>
    <row r="75" spans="1:7" x14ac:dyDescent="0.35">
      <c r="A75" s="285">
        <v>43</v>
      </c>
      <c r="B75" s="270"/>
      <c r="C75" s="271"/>
      <c r="D75" s="293" t="str">
        <f>_xlfn.IFNA(VLOOKUP('Order form'!$B75,'Field equipment catalogue'!$A$1:$D$471,3,0),"")</f>
        <v/>
      </c>
      <c r="E75" s="294"/>
      <c r="F75" s="294"/>
      <c r="G75" s="272"/>
    </row>
    <row r="76" spans="1:7" x14ac:dyDescent="0.35">
      <c r="A76" s="286">
        <v>44</v>
      </c>
      <c r="B76" s="267"/>
      <c r="C76" s="268"/>
      <c r="D76" s="299" t="str">
        <f>_xlfn.IFNA(VLOOKUP('Order form'!$B76,'Field equipment catalogue'!$A$1:$D$471,3,0),"")</f>
        <v/>
      </c>
      <c r="E76" s="300"/>
      <c r="F76" s="300"/>
      <c r="G76" s="269"/>
    </row>
    <row r="77" spans="1:7" x14ac:dyDescent="0.35">
      <c r="A77" s="285">
        <v>45</v>
      </c>
      <c r="B77" s="270"/>
      <c r="C77" s="271"/>
      <c r="D77" s="293" t="str">
        <f>_xlfn.IFNA(VLOOKUP('Order form'!$B77,'Field equipment catalogue'!$A$1:$D$471,3,0),"")</f>
        <v/>
      </c>
      <c r="E77" s="294"/>
      <c r="F77" s="294"/>
      <c r="G77" s="272"/>
    </row>
    <row r="78" spans="1:7" x14ac:dyDescent="0.35">
      <c r="A78" s="286">
        <v>46</v>
      </c>
      <c r="B78" s="267"/>
      <c r="C78" s="268"/>
      <c r="D78" s="299" t="str">
        <f>_xlfn.IFNA(VLOOKUP('Order form'!$B78,'Field equipment catalogue'!$A$1:$D$471,3,0),"")</f>
        <v/>
      </c>
      <c r="E78" s="300"/>
      <c r="F78" s="300"/>
      <c r="G78" s="269"/>
    </row>
    <row r="79" spans="1:7" x14ac:dyDescent="0.35">
      <c r="A79" s="285">
        <v>47</v>
      </c>
      <c r="B79" s="270"/>
      <c r="C79" s="271"/>
      <c r="D79" s="293" t="str">
        <f>_xlfn.IFNA(VLOOKUP('Order form'!$B79,'Field equipment catalogue'!$A$1:$D$471,3,0),"")</f>
        <v/>
      </c>
      <c r="E79" s="294"/>
      <c r="F79" s="294"/>
      <c r="G79" s="272"/>
    </row>
    <row r="80" spans="1:7" ht="15" thickBot="1" x14ac:dyDescent="0.4">
      <c r="A80" s="286">
        <v>48</v>
      </c>
      <c r="B80" s="267"/>
      <c r="C80" s="268"/>
      <c r="D80" s="299" t="str">
        <f>_xlfn.IFNA(VLOOKUP('Order form'!$B80,'Field equipment catalogue'!$A$1:$D$471,3,0),"")</f>
        <v/>
      </c>
      <c r="E80" s="300"/>
      <c r="F80" s="300"/>
      <c r="G80" s="269"/>
    </row>
    <row r="81" spans="1:7" ht="15" thickBot="1" x14ac:dyDescent="0.4">
      <c r="A81" s="302">
        <f>C18</f>
        <v>0</v>
      </c>
      <c r="B81" s="303"/>
      <c r="C81" s="303"/>
      <c r="D81" s="303"/>
      <c r="E81" s="304">
        <f>C17</f>
        <v>0</v>
      </c>
      <c r="F81" s="304"/>
      <c r="G81" s="305"/>
    </row>
    <row r="82" spans="1:7" x14ac:dyDescent="0.35">
      <c r="A82" s="285">
        <v>49</v>
      </c>
      <c r="B82" s="270"/>
      <c r="C82" s="271"/>
      <c r="D82" s="293" t="str">
        <f>_xlfn.IFNA(VLOOKUP('Order form'!$B82,'Field equipment catalogue'!$A$1:$D$471,3,0),"")</f>
        <v/>
      </c>
      <c r="E82" s="294"/>
      <c r="F82" s="294"/>
      <c r="G82" s="272"/>
    </row>
    <row r="83" spans="1:7" x14ac:dyDescent="0.35">
      <c r="A83" s="286">
        <v>50</v>
      </c>
      <c r="B83" s="267"/>
      <c r="C83" s="268"/>
      <c r="D83" s="299" t="str">
        <f>_xlfn.IFNA(VLOOKUP('Order form'!$B83,'Field equipment catalogue'!$A$1:$D$471,3,0),"")</f>
        <v/>
      </c>
      <c r="E83" s="300"/>
      <c r="F83" s="300"/>
      <c r="G83" s="269"/>
    </row>
    <row r="84" spans="1:7" x14ac:dyDescent="0.35">
      <c r="A84" s="285">
        <v>51</v>
      </c>
      <c r="B84" s="270"/>
      <c r="C84" s="271"/>
      <c r="D84" s="293" t="str">
        <f>_xlfn.IFNA(VLOOKUP('Order form'!$B84,'Field equipment catalogue'!$A$1:$D$471,3,0),"")</f>
        <v/>
      </c>
      <c r="E84" s="294"/>
      <c r="F84" s="294"/>
      <c r="G84" s="272"/>
    </row>
    <row r="85" spans="1:7" x14ac:dyDescent="0.35">
      <c r="A85" s="286">
        <v>52</v>
      </c>
      <c r="B85" s="267"/>
      <c r="C85" s="268"/>
      <c r="D85" s="299" t="str">
        <f>_xlfn.IFNA(VLOOKUP('Order form'!$B85,'Field equipment catalogue'!$A$1:$D$471,3,0),"")</f>
        <v/>
      </c>
      <c r="E85" s="300"/>
      <c r="F85" s="300"/>
      <c r="G85" s="269"/>
    </row>
    <row r="86" spans="1:7" x14ac:dyDescent="0.35">
      <c r="A86" s="285">
        <v>53</v>
      </c>
      <c r="B86" s="270"/>
      <c r="C86" s="271"/>
      <c r="D86" s="293" t="str">
        <f>_xlfn.IFNA(VLOOKUP('Order form'!$B86,'Field equipment catalogue'!$A$1:$D$471,3,0),"")</f>
        <v/>
      </c>
      <c r="E86" s="294"/>
      <c r="F86" s="294"/>
      <c r="G86" s="272"/>
    </row>
    <row r="87" spans="1:7" x14ac:dyDescent="0.35">
      <c r="A87" s="286">
        <v>54</v>
      </c>
      <c r="B87" s="267"/>
      <c r="C87" s="268"/>
      <c r="D87" s="299" t="str">
        <f>_xlfn.IFNA(VLOOKUP('Order form'!$B87,'Field equipment catalogue'!$A$1:$D$471,3,0),"")</f>
        <v/>
      </c>
      <c r="E87" s="300"/>
      <c r="F87" s="300"/>
      <c r="G87" s="269"/>
    </row>
    <row r="88" spans="1:7" x14ac:dyDescent="0.35">
      <c r="A88" s="285">
        <v>55</v>
      </c>
      <c r="B88" s="270"/>
      <c r="C88" s="271"/>
      <c r="D88" s="293" t="str">
        <f>_xlfn.IFNA(VLOOKUP('Order form'!$B88,'Field equipment catalogue'!$A$1:$D$471,3,0),"")</f>
        <v/>
      </c>
      <c r="E88" s="294"/>
      <c r="F88" s="294"/>
      <c r="G88" s="272"/>
    </row>
    <row r="89" spans="1:7" x14ac:dyDescent="0.35">
      <c r="A89" s="286">
        <v>56</v>
      </c>
      <c r="B89" s="267"/>
      <c r="C89" s="268"/>
      <c r="D89" s="299" t="str">
        <f>_xlfn.IFNA(VLOOKUP('Order form'!$B89,'Field equipment catalogue'!$A$1:$D$471,3,0),"")</f>
        <v/>
      </c>
      <c r="E89" s="300"/>
      <c r="F89" s="300"/>
      <c r="G89" s="269"/>
    </row>
    <row r="90" spans="1:7" x14ac:dyDescent="0.35">
      <c r="A90" s="285">
        <v>57</v>
      </c>
      <c r="B90" s="270"/>
      <c r="C90" s="271"/>
      <c r="D90" s="293" t="str">
        <f>_xlfn.IFNA(VLOOKUP('Order form'!$B90,'Field equipment catalogue'!$A$1:$D$471,3,0),"")</f>
        <v/>
      </c>
      <c r="E90" s="294"/>
      <c r="F90" s="294"/>
      <c r="G90" s="272"/>
    </row>
    <row r="91" spans="1:7" x14ac:dyDescent="0.35">
      <c r="A91" s="286">
        <v>58</v>
      </c>
      <c r="B91" s="267"/>
      <c r="C91" s="268"/>
      <c r="D91" s="299" t="str">
        <f>_xlfn.IFNA(VLOOKUP('Order form'!$B91,'Field equipment catalogue'!$A$1:$D$471,3,0),"")</f>
        <v/>
      </c>
      <c r="E91" s="300"/>
      <c r="F91" s="300"/>
      <c r="G91" s="269"/>
    </row>
    <row r="92" spans="1:7" x14ac:dyDescent="0.35">
      <c r="A92" s="285">
        <v>59</v>
      </c>
      <c r="B92" s="270"/>
      <c r="C92" s="271"/>
      <c r="D92" s="293" t="str">
        <f>_xlfn.IFNA(VLOOKUP('Order form'!$B92,'Field equipment catalogue'!$A$1:$D$471,3,0),"")</f>
        <v/>
      </c>
      <c r="E92" s="294"/>
      <c r="F92" s="294"/>
      <c r="G92" s="272"/>
    </row>
    <row r="93" spans="1:7" x14ac:dyDescent="0.35">
      <c r="A93" s="286">
        <v>60</v>
      </c>
      <c r="B93" s="267"/>
      <c r="C93" s="268"/>
      <c r="D93" s="299" t="str">
        <f>_xlfn.IFNA(VLOOKUP('Order form'!$B93,'Field equipment catalogue'!$A$1:$D$471,3,0),"")</f>
        <v/>
      </c>
      <c r="E93" s="300"/>
      <c r="F93" s="300"/>
      <c r="G93" s="269"/>
    </row>
    <row r="94" spans="1:7" x14ac:dyDescent="0.35">
      <c r="A94" s="285">
        <v>61</v>
      </c>
      <c r="B94" s="270"/>
      <c r="C94" s="271"/>
      <c r="D94" s="293" t="str">
        <f>_xlfn.IFNA(VLOOKUP('Order form'!$B94,'Field equipment catalogue'!$A$1:$D$471,3,0),"")</f>
        <v/>
      </c>
      <c r="E94" s="294"/>
      <c r="F94" s="294"/>
      <c r="G94" s="272"/>
    </row>
    <row r="95" spans="1:7" x14ac:dyDescent="0.35">
      <c r="A95" s="286">
        <v>62</v>
      </c>
      <c r="B95" s="267"/>
      <c r="C95" s="268"/>
      <c r="D95" s="299" t="str">
        <f>_xlfn.IFNA(VLOOKUP('Order form'!$B95,'Field equipment catalogue'!$A$1:$D$471,3,0),"")</f>
        <v/>
      </c>
      <c r="E95" s="300"/>
      <c r="F95" s="300"/>
      <c r="G95" s="269"/>
    </row>
    <row r="96" spans="1:7" x14ac:dyDescent="0.35">
      <c r="A96" s="285">
        <v>63</v>
      </c>
      <c r="B96" s="270"/>
      <c r="C96" s="271"/>
      <c r="D96" s="293" t="str">
        <f>_xlfn.IFNA(VLOOKUP('Order form'!$B96,'Field equipment catalogue'!$A$1:$D$471,3,0),"")</f>
        <v/>
      </c>
      <c r="E96" s="294"/>
      <c r="F96" s="294"/>
      <c r="G96" s="272"/>
    </row>
    <row r="97" spans="1:7" x14ac:dyDescent="0.35">
      <c r="A97" s="286">
        <v>64</v>
      </c>
      <c r="B97" s="267"/>
      <c r="C97" s="268"/>
      <c r="D97" s="299" t="str">
        <f>_xlfn.IFNA(VLOOKUP('Order form'!$B97,'Field equipment catalogue'!$A$1:$D$471,3,0),"")</f>
        <v/>
      </c>
      <c r="E97" s="300"/>
      <c r="F97" s="300"/>
      <c r="G97" s="269"/>
    </row>
    <row r="98" spans="1:7" x14ac:dyDescent="0.35">
      <c r="A98" s="285">
        <v>65</v>
      </c>
      <c r="B98" s="270"/>
      <c r="C98" s="271"/>
      <c r="D98" s="293" t="str">
        <f>_xlfn.IFNA(VLOOKUP('Order form'!$B98,'Field equipment catalogue'!$A$1:$D$471,3,0),"")</f>
        <v/>
      </c>
      <c r="E98" s="294"/>
      <c r="F98" s="294"/>
      <c r="G98" s="272"/>
    </row>
    <row r="99" spans="1:7" x14ac:dyDescent="0.35">
      <c r="A99" s="286">
        <v>66</v>
      </c>
      <c r="B99" s="267"/>
      <c r="C99" s="268"/>
      <c r="D99" s="299" t="str">
        <f>_xlfn.IFNA(VLOOKUP('Order form'!$B99,'Field equipment catalogue'!$A$1:$D$471,3,0),"")</f>
        <v/>
      </c>
      <c r="E99" s="300"/>
      <c r="F99" s="300"/>
      <c r="G99" s="269"/>
    </row>
    <row r="100" spans="1:7" x14ac:dyDescent="0.35">
      <c r="A100" s="285">
        <v>67</v>
      </c>
      <c r="B100" s="270"/>
      <c r="C100" s="271"/>
      <c r="D100" s="293" t="str">
        <f>_xlfn.IFNA(VLOOKUP('Order form'!$B100,'Field equipment catalogue'!$A$1:$D$471,3,0),"")</f>
        <v/>
      </c>
      <c r="E100" s="294"/>
      <c r="F100" s="294"/>
      <c r="G100" s="272"/>
    </row>
    <row r="101" spans="1:7" x14ac:dyDescent="0.35">
      <c r="A101" s="286">
        <v>68</v>
      </c>
      <c r="B101" s="267"/>
      <c r="C101" s="268"/>
      <c r="D101" s="299" t="str">
        <f>_xlfn.IFNA(VLOOKUP('Order form'!$B101,'Field equipment catalogue'!$A$1:$D$471,3,0),"")</f>
        <v/>
      </c>
      <c r="E101" s="300"/>
      <c r="F101" s="300"/>
      <c r="G101" s="269"/>
    </row>
    <row r="102" spans="1:7" x14ac:dyDescent="0.35">
      <c r="A102" s="285">
        <v>69</v>
      </c>
      <c r="B102" s="270"/>
      <c r="C102" s="271"/>
      <c r="D102" s="293" t="str">
        <f>_xlfn.IFNA(VLOOKUP('Order form'!$B102,'Field equipment catalogue'!$A$1:$D$471,3,0),"")</f>
        <v/>
      </c>
      <c r="E102" s="294"/>
      <c r="F102" s="294"/>
      <c r="G102" s="272"/>
    </row>
    <row r="103" spans="1:7" x14ac:dyDescent="0.35">
      <c r="A103" s="286">
        <v>70</v>
      </c>
      <c r="B103" s="267"/>
      <c r="C103" s="268"/>
      <c r="D103" s="299" t="str">
        <f>_xlfn.IFNA(VLOOKUP('Order form'!$B103,'Field equipment catalogue'!$A$1:$D$471,3,0),"")</f>
        <v/>
      </c>
      <c r="E103" s="300"/>
      <c r="F103" s="300"/>
      <c r="G103" s="269"/>
    </row>
    <row r="104" spans="1:7" x14ac:dyDescent="0.35">
      <c r="A104" s="285">
        <v>71</v>
      </c>
      <c r="B104" s="270"/>
      <c r="C104" s="271"/>
      <c r="D104" s="293" t="str">
        <f>_xlfn.IFNA(VLOOKUP('Order form'!$B104,'Field equipment catalogue'!$A$1:$D$471,3,0),"")</f>
        <v/>
      </c>
      <c r="E104" s="294"/>
      <c r="F104" s="294"/>
      <c r="G104" s="272"/>
    </row>
    <row r="105" spans="1:7" x14ac:dyDescent="0.35">
      <c r="A105" s="286">
        <v>72</v>
      </c>
      <c r="B105" s="267"/>
      <c r="C105" s="268"/>
      <c r="D105" s="299" t="str">
        <f>_xlfn.IFNA(VLOOKUP('Order form'!$B105,'Field equipment catalogue'!$A$1:$D$471,3,0),"")</f>
        <v/>
      </c>
      <c r="E105" s="300"/>
      <c r="F105" s="300"/>
      <c r="G105" s="269"/>
    </row>
    <row r="106" spans="1:7" x14ac:dyDescent="0.35">
      <c r="A106" s="285">
        <v>73</v>
      </c>
      <c r="B106" s="270"/>
      <c r="C106" s="271"/>
      <c r="D106" s="293" t="str">
        <f>_xlfn.IFNA(VLOOKUP('Order form'!$B106,'Field equipment catalogue'!$A$1:$D$471,3,0),"")</f>
        <v/>
      </c>
      <c r="E106" s="294"/>
      <c r="F106" s="294"/>
      <c r="G106" s="272"/>
    </row>
    <row r="107" spans="1:7" x14ac:dyDescent="0.35">
      <c r="A107" s="286">
        <v>74</v>
      </c>
      <c r="B107" s="267"/>
      <c r="C107" s="268"/>
      <c r="D107" s="299" t="str">
        <f>_xlfn.IFNA(VLOOKUP('Order form'!$B107,'Field equipment catalogue'!$A$1:$D$471,3,0),"")</f>
        <v/>
      </c>
      <c r="E107" s="300"/>
      <c r="F107" s="300"/>
      <c r="G107" s="269"/>
    </row>
    <row r="108" spans="1:7" x14ac:dyDescent="0.35">
      <c r="A108" s="285">
        <v>75</v>
      </c>
      <c r="B108" s="270"/>
      <c r="C108" s="271"/>
      <c r="D108" s="293" t="str">
        <f>_xlfn.IFNA(VLOOKUP('Order form'!$B108,'Field equipment catalogue'!$A$1:$D$471,3,0),"")</f>
        <v/>
      </c>
      <c r="E108" s="294"/>
      <c r="F108" s="294"/>
      <c r="G108" s="272"/>
    </row>
    <row r="109" spans="1:7" x14ac:dyDescent="0.35">
      <c r="A109" s="286">
        <v>76</v>
      </c>
      <c r="B109" s="267"/>
      <c r="C109" s="268"/>
      <c r="D109" s="299" t="str">
        <f>_xlfn.IFNA(VLOOKUP('Order form'!$B109,'Field equipment catalogue'!$A$1:$D$471,3,0),"")</f>
        <v/>
      </c>
      <c r="E109" s="300"/>
      <c r="F109" s="300"/>
      <c r="G109" s="269"/>
    </row>
    <row r="110" spans="1:7" x14ac:dyDescent="0.35">
      <c r="A110" s="285">
        <v>77</v>
      </c>
      <c r="B110" s="270"/>
      <c r="C110" s="271"/>
      <c r="D110" s="293" t="str">
        <f>_xlfn.IFNA(VLOOKUP('Order form'!$B110,'Field equipment catalogue'!$A$1:$D$471,3,0),"")</f>
        <v/>
      </c>
      <c r="E110" s="294"/>
      <c r="F110" s="294"/>
      <c r="G110" s="272"/>
    </row>
    <row r="111" spans="1:7" x14ac:dyDescent="0.35">
      <c r="A111" s="286">
        <v>78</v>
      </c>
      <c r="B111" s="267"/>
      <c r="C111" s="268"/>
      <c r="D111" s="299" t="str">
        <f>_xlfn.IFNA(VLOOKUP('Order form'!$B111,'Field equipment catalogue'!$A$1:$D$471,3,0),"")</f>
        <v/>
      </c>
      <c r="E111" s="300"/>
      <c r="F111" s="300"/>
      <c r="G111" s="269"/>
    </row>
    <row r="112" spans="1:7" x14ac:dyDescent="0.35">
      <c r="A112" s="285">
        <v>79</v>
      </c>
      <c r="B112" s="270"/>
      <c r="C112" s="271"/>
      <c r="D112" s="293" t="str">
        <f>_xlfn.IFNA(VLOOKUP('Order form'!$B112,'Field equipment catalogue'!$A$1:$D$471,3,0),"")</f>
        <v/>
      </c>
      <c r="E112" s="294"/>
      <c r="F112" s="294"/>
      <c r="G112" s="272"/>
    </row>
    <row r="113" spans="1:7" x14ac:dyDescent="0.35">
      <c r="A113" s="286">
        <v>80</v>
      </c>
      <c r="B113" s="267"/>
      <c r="C113" s="268"/>
      <c r="D113" s="299" t="str">
        <f>_xlfn.IFNA(VLOOKUP('Order form'!$B113,'Field equipment catalogue'!$A$1:$D$471,3,0),"")</f>
        <v/>
      </c>
      <c r="E113" s="300"/>
      <c r="F113" s="300"/>
      <c r="G113" s="269"/>
    </row>
    <row r="114" spans="1:7" x14ac:dyDescent="0.35">
      <c r="A114" s="285">
        <v>81</v>
      </c>
      <c r="B114" s="270"/>
      <c r="C114" s="271"/>
      <c r="D114" s="293" t="str">
        <f>_xlfn.IFNA(VLOOKUP('Order form'!$B114,'Field equipment catalogue'!$A$1:$D$471,3,0),"")</f>
        <v/>
      </c>
      <c r="E114" s="294"/>
      <c r="F114" s="294"/>
      <c r="G114" s="272"/>
    </row>
    <row r="115" spans="1:7" x14ac:dyDescent="0.35">
      <c r="A115" s="286">
        <v>82</v>
      </c>
      <c r="B115" s="267"/>
      <c r="C115" s="268"/>
      <c r="D115" s="299" t="str">
        <f>_xlfn.IFNA(VLOOKUP('Order form'!$B115,'Field equipment catalogue'!$A$1:$D$471,3,0),"")</f>
        <v/>
      </c>
      <c r="E115" s="300"/>
      <c r="F115" s="300"/>
      <c r="G115" s="269"/>
    </row>
    <row r="116" spans="1:7" x14ac:dyDescent="0.35">
      <c r="A116" s="285">
        <v>83</v>
      </c>
      <c r="B116" s="270"/>
      <c r="C116" s="271"/>
      <c r="D116" s="293" t="str">
        <f>_xlfn.IFNA(VLOOKUP('Order form'!$B116,'Field equipment catalogue'!$A$1:$D$471,3,0),"")</f>
        <v/>
      </c>
      <c r="E116" s="294"/>
      <c r="F116" s="294"/>
      <c r="G116" s="272"/>
    </row>
    <row r="117" spans="1:7" x14ac:dyDescent="0.35">
      <c r="A117" s="286">
        <v>84</v>
      </c>
      <c r="B117" s="267"/>
      <c r="C117" s="268"/>
      <c r="D117" s="299" t="str">
        <f>_xlfn.IFNA(VLOOKUP('Order form'!$B117,'Field equipment catalogue'!$A$1:$D$471,3,0),"")</f>
        <v/>
      </c>
      <c r="E117" s="300"/>
      <c r="F117" s="300"/>
      <c r="G117" s="269"/>
    </row>
    <row r="118" spans="1:7" x14ac:dyDescent="0.35">
      <c r="A118" s="285">
        <v>85</v>
      </c>
      <c r="B118" s="270"/>
      <c r="C118" s="271"/>
      <c r="D118" s="293" t="str">
        <f>_xlfn.IFNA(VLOOKUP('Order form'!$B118,'Field equipment catalogue'!$A$1:$D$471,3,0),"")</f>
        <v/>
      </c>
      <c r="E118" s="294"/>
      <c r="F118" s="294"/>
      <c r="G118" s="272"/>
    </row>
    <row r="119" spans="1:7" x14ac:dyDescent="0.35">
      <c r="A119" s="286">
        <v>86</v>
      </c>
      <c r="B119" s="267"/>
      <c r="C119" s="268"/>
      <c r="D119" s="299" t="str">
        <f>_xlfn.IFNA(VLOOKUP('Order form'!$B119,'Field equipment catalogue'!$A$1:$D$471,3,0),"")</f>
        <v/>
      </c>
      <c r="E119" s="300"/>
      <c r="F119" s="300"/>
      <c r="G119" s="269"/>
    </row>
    <row r="120" spans="1:7" x14ac:dyDescent="0.35">
      <c r="A120" s="285">
        <v>87</v>
      </c>
      <c r="B120" s="270"/>
      <c r="C120" s="271"/>
      <c r="D120" s="293" t="str">
        <f>_xlfn.IFNA(VLOOKUP('Order form'!$B120,'Field equipment catalogue'!$A$1:$D$471,3,0),"")</f>
        <v/>
      </c>
      <c r="E120" s="294"/>
      <c r="F120" s="294"/>
      <c r="G120" s="272"/>
    </row>
    <row r="121" spans="1:7" x14ac:dyDescent="0.35">
      <c r="A121" s="286">
        <v>88</v>
      </c>
      <c r="B121" s="267"/>
      <c r="C121" s="268"/>
      <c r="D121" s="299" t="str">
        <f>_xlfn.IFNA(VLOOKUP('Order form'!$B121,'Field equipment catalogue'!$A$1:$D$471,3,0),"")</f>
        <v/>
      </c>
      <c r="E121" s="300"/>
      <c r="F121" s="300"/>
      <c r="G121" s="269"/>
    </row>
    <row r="122" spans="1:7" x14ac:dyDescent="0.35">
      <c r="A122" s="285">
        <v>89</v>
      </c>
      <c r="B122" s="270"/>
      <c r="C122" s="271"/>
      <c r="D122" s="293" t="str">
        <f>_xlfn.IFNA(VLOOKUP('Order form'!$B122,'Field equipment catalogue'!$A$1:$D$471,3,0),"")</f>
        <v/>
      </c>
      <c r="E122" s="294"/>
      <c r="F122" s="294"/>
      <c r="G122" s="272"/>
    </row>
    <row r="123" spans="1:7" x14ac:dyDescent="0.35">
      <c r="A123" s="286">
        <v>90</v>
      </c>
      <c r="B123" s="267"/>
      <c r="C123" s="268"/>
      <c r="D123" s="299" t="str">
        <f>_xlfn.IFNA(VLOOKUP('Order form'!$B123,'Field equipment catalogue'!$A$1:$D$471,3,0),"")</f>
        <v/>
      </c>
      <c r="E123" s="300"/>
      <c r="F123" s="300"/>
      <c r="G123" s="269"/>
    </row>
    <row r="124" spans="1:7" x14ac:dyDescent="0.35">
      <c r="A124" s="285">
        <v>91</v>
      </c>
      <c r="B124" s="270"/>
      <c r="C124" s="271"/>
      <c r="D124" s="293" t="str">
        <f>_xlfn.IFNA(VLOOKUP('Order form'!$B124,'Field equipment catalogue'!$A$1:$D$471,3,0),"")</f>
        <v/>
      </c>
      <c r="E124" s="294"/>
      <c r="F124" s="294"/>
      <c r="G124" s="272"/>
    </row>
    <row r="125" spans="1:7" x14ac:dyDescent="0.35">
      <c r="A125" s="286">
        <v>92</v>
      </c>
      <c r="B125" s="267"/>
      <c r="C125" s="268"/>
      <c r="D125" s="299" t="str">
        <f>_xlfn.IFNA(VLOOKUP('Order form'!$B125,'Field equipment catalogue'!$A$1:$D$471,3,0),"")</f>
        <v/>
      </c>
      <c r="E125" s="300"/>
      <c r="F125" s="300"/>
      <c r="G125" s="269"/>
    </row>
    <row r="126" spans="1:7" x14ac:dyDescent="0.35">
      <c r="A126" s="285">
        <v>93</v>
      </c>
      <c r="B126" s="270"/>
      <c r="C126" s="271"/>
      <c r="D126" s="293" t="str">
        <f>_xlfn.IFNA(VLOOKUP('Order form'!$B126,'Field equipment catalogue'!$A$1:$D$471,3,0),"")</f>
        <v/>
      </c>
      <c r="E126" s="294"/>
      <c r="F126" s="294"/>
      <c r="G126" s="272"/>
    </row>
    <row r="127" spans="1:7" x14ac:dyDescent="0.35">
      <c r="A127" s="286">
        <v>94</v>
      </c>
      <c r="B127" s="267"/>
      <c r="C127" s="268"/>
      <c r="D127" s="299" t="str">
        <f>_xlfn.IFNA(VLOOKUP('Order form'!$B127,'Field equipment catalogue'!$A$1:$D$471,3,0),"")</f>
        <v/>
      </c>
      <c r="E127" s="300"/>
      <c r="F127" s="300"/>
      <c r="G127" s="269"/>
    </row>
    <row r="128" spans="1:7" x14ac:dyDescent="0.35">
      <c r="A128" s="285">
        <v>95</v>
      </c>
      <c r="B128" s="270"/>
      <c r="C128" s="271"/>
      <c r="D128" s="293" t="str">
        <f>_xlfn.IFNA(VLOOKUP('Order form'!$B128,'Field equipment catalogue'!$A$1:$D$471,3,0),"")</f>
        <v/>
      </c>
      <c r="E128" s="294"/>
      <c r="F128" s="294"/>
      <c r="G128" s="272"/>
    </row>
    <row r="129" spans="1:7" x14ac:dyDescent="0.35">
      <c r="A129" s="286">
        <v>96</v>
      </c>
      <c r="B129" s="267"/>
      <c r="C129" s="268"/>
      <c r="D129" s="299" t="str">
        <f>_xlfn.IFNA(VLOOKUP('Order form'!$B129,'Field equipment catalogue'!$A$1:$D$471,3,0),"")</f>
        <v/>
      </c>
      <c r="E129" s="300"/>
      <c r="F129" s="300"/>
      <c r="G129" s="269"/>
    </row>
    <row r="130" spans="1:7" ht="15" thickBot="1" x14ac:dyDescent="0.4">
      <c r="A130" s="285">
        <v>97</v>
      </c>
      <c r="B130" s="270"/>
      <c r="C130" s="271"/>
      <c r="D130" s="293" t="str">
        <f>_xlfn.IFNA(VLOOKUP('Order form'!$B130,'Field equipment catalogue'!$A$1:$D$471,3,0),"")</f>
        <v/>
      </c>
      <c r="E130" s="294"/>
      <c r="F130" s="294"/>
      <c r="G130" s="272"/>
    </row>
    <row r="131" spans="1:7" ht="15" thickBot="1" x14ac:dyDescent="0.4">
      <c r="A131" s="302">
        <f>C18</f>
        <v>0</v>
      </c>
      <c r="B131" s="303"/>
      <c r="C131" s="303"/>
      <c r="D131" s="303"/>
      <c r="E131" s="304">
        <f>C17</f>
        <v>0</v>
      </c>
      <c r="F131" s="304"/>
      <c r="G131" s="305"/>
    </row>
    <row r="132" spans="1:7" x14ac:dyDescent="0.35">
      <c r="A132" s="266">
        <v>98</v>
      </c>
      <c r="B132" s="267"/>
      <c r="C132" s="268"/>
      <c r="D132" s="299" t="str">
        <f>_xlfn.IFNA(VLOOKUP('Order form'!$B132,'Field equipment catalogue'!$A$1:$D$471,3,0),"")</f>
        <v/>
      </c>
      <c r="E132" s="300"/>
      <c r="F132" s="300"/>
      <c r="G132" s="269"/>
    </row>
    <row r="133" spans="1:7" x14ac:dyDescent="0.35">
      <c r="A133" s="262">
        <v>99</v>
      </c>
      <c r="B133" s="270"/>
      <c r="C133" s="271"/>
      <c r="D133" s="293" t="str">
        <f>_xlfn.IFNA(VLOOKUP('Order form'!$B133,'Field equipment catalogue'!$A$1:$D$471,3,0),"")</f>
        <v/>
      </c>
      <c r="E133" s="294"/>
      <c r="F133" s="294"/>
      <c r="G133" s="272"/>
    </row>
    <row r="134" spans="1:7" x14ac:dyDescent="0.35">
      <c r="A134" s="266">
        <v>100</v>
      </c>
      <c r="B134" s="267"/>
      <c r="C134" s="268"/>
      <c r="D134" s="299" t="str">
        <f>_xlfn.IFNA(VLOOKUP('Order form'!$B134,'Field equipment catalogue'!$A$1:$D$471,3,0),"")</f>
        <v/>
      </c>
      <c r="E134" s="300"/>
      <c r="F134" s="300"/>
      <c r="G134" s="269"/>
    </row>
    <row r="135" spans="1:7" x14ac:dyDescent="0.35">
      <c r="A135" s="262">
        <v>101</v>
      </c>
      <c r="B135" s="270"/>
      <c r="C135" s="271"/>
      <c r="D135" s="293" t="str">
        <f>_xlfn.IFNA(VLOOKUP('Order form'!$B135,'Field equipment catalogue'!$A$1:$D$471,3,0),"")</f>
        <v/>
      </c>
      <c r="E135" s="294"/>
      <c r="F135" s="294"/>
      <c r="G135" s="272"/>
    </row>
    <row r="136" spans="1:7" x14ac:dyDescent="0.35">
      <c r="A136" s="266">
        <v>102</v>
      </c>
      <c r="B136" s="267"/>
      <c r="C136" s="268"/>
      <c r="D136" s="299" t="str">
        <f>_xlfn.IFNA(VLOOKUP('Order form'!$B136,'Field equipment catalogue'!$A$1:$D$471,3,0),"")</f>
        <v/>
      </c>
      <c r="E136" s="300"/>
      <c r="F136" s="300"/>
      <c r="G136" s="269"/>
    </row>
    <row r="137" spans="1:7" x14ac:dyDescent="0.35">
      <c r="A137" s="262">
        <v>103</v>
      </c>
      <c r="B137" s="270"/>
      <c r="C137" s="271"/>
      <c r="D137" s="293" t="str">
        <f>_xlfn.IFNA(VLOOKUP('Order form'!$B137,'Field equipment catalogue'!$A$1:$D$471,3,0),"")</f>
        <v/>
      </c>
      <c r="E137" s="294"/>
      <c r="F137" s="294"/>
      <c r="G137" s="272"/>
    </row>
    <row r="138" spans="1:7" x14ac:dyDescent="0.35">
      <c r="A138" s="266">
        <v>104</v>
      </c>
      <c r="B138" s="267"/>
      <c r="C138" s="268"/>
      <c r="D138" s="299" t="str">
        <f>_xlfn.IFNA(VLOOKUP('Order form'!$B138,'Field equipment catalogue'!$A$1:$D$471,3,0),"")</f>
        <v/>
      </c>
      <c r="E138" s="300"/>
      <c r="F138" s="300"/>
      <c r="G138" s="269"/>
    </row>
    <row r="139" spans="1:7" x14ac:dyDescent="0.35">
      <c r="A139" s="262">
        <v>105</v>
      </c>
      <c r="B139" s="270"/>
      <c r="C139" s="271"/>
      <c r="D139" s="293" t="str">
        <f>_xlfn.IFNA(VLOOKUP('Order form'!$B139,'Field equipment catalogue'!$A$1:$D$471,3,0),"")</f>
        <v/>
      </c>
      <c r="E139" s="294"/>
      <c r="F139" s="294"/>
      <c r="G139" s="272"/>
    </row>
    <row r="140" spans="1:7" x14ac:dyDescent="0.35">
      <c r="A140" s="266">
        <v>106</v>
      </c>
      <c r="B140" s="267"/>
      <c r="C140" s="268"/>
      <c r="D140" s="299" t="str">
        <f>_xlfn.IFNA(VLOOKUP('Order form'!$B140,'Field equipment catalogue'!$A$1:$D$471,3,0),"")</f>
        <v/>
      </c>
      <c r="E140" s="300"/>
      <c r="F140" s="300"/>
      <c r="G140" s="269"/>
    </row>
    <row r="141" spans="1:7" x14ac:dyDescent="0.35">
      <c r="A141" s="262">
        <v>107</v>
      </c>
      <c r="B141" s="270"/>
      <c r="C141" s="271"/>
      <c r="D141" s="293" t="str">
        <f>_xlfn.IFNA(VLOOKUP('Order form'!$B141,'Field equipment catalogue'!$A$1:$D$471,3,0),"")</f>
        <v/>
      </c>
      <c r="E141" s="294"/>
      <c r="F141" s="294"/>
      <c r="G141" s="272"/>
    </row>
    <row r="142" spans="1:7" x14ac:dyDescent="0.35">
      <c r="A142" s="266">
        <v>108</v>
      </c>
      <c r="B142" s="267"/>
      <c r="C142" s="268"/>
      <c r="D142" s="299" t="str">
        <f>_xlfn.IFNA(VLOOKUP('Order form'!$B142,'Field equipment catalogue'!$A$1:$D$471,3,0),"")</f>
        <v/>
      </c>
      <c r="E142" s="300"/>
      <c r="F142" s="300"/>
      <c r="G142" s="269"/>
    </row>
    <row r="143" spans="1:7" x14ac:dyDescent="0.35">
      <c r="A143" s="262">
        <v>109</v>
      </c>
      <c r="B143" s="270"/>
      <c r="C143" s="271"/>
      <c r="D143" s="293" t="str">
        <f>_xlfn.IFNA(VLOOKUP('Order form'!$B143,'Field equipment catalogue'!$A$1:$D$471,3,0),"")</f>
        <v/>
      </c>
      <c r="E143" s="294"/>
      <c r="F143" s="294"/>
      <c r="G143" s="272"/>
    </row>
    <row r="144" spans="1:7" x14ac:dyDescent="0.35">
      <c r="A144" s="266">
        <v>110</v>
      </c>
      <c r="B144" s="267"/>
      <c r="C144" s="268"/>
      <c r="D144" s="299" t="str">
        <f>_xlfn.IFNA(VLOOKUP('Order form'!$B144,'Field equipment catalogue'!$A$1:$D$471,3,0),"")</f>
        <v/>
      </c>
      <c r="E144" s="300"/>
      <c r="F144" s="300"/>
      <c r="G144" s="269"/>
    </row>
    <row r="145" spans="1:7" x14ac:dyDescent="0.35">
      <c r="A145" s="262">
        <v>111</v>
      </c>
      <c r="B145" s="270"/>
      <c r="C145" s="271"/>
      <c r="D145" s="293" t="str">
        <f>_xlfn.IFNA(VLOOKUP('Order form'!$B145,'Field equipment catalogue'!$A$1:$D$471,3,0),"")</f>
        <v/>
      </c>
      <c r="E145" s="294"/>
      <c r="F145" s="294"/>
      <c r="G145" s="272"/>
    </row>
    <row r="146" spans="1:7" x14ac:dyDescent="0.35">
      <c r="A146" s="266">
        <v>112</v>
      </c>
      <c r="B146" s="267"/>
      <c r="C146" s="268"/>
      <c r="D146" s="299" t="str">
        <f>_xlfn.IFNA(VLOOKUP('Order form'!$B146,'Field equipment catalogue'!$A$1:$D$471,3,0),"")</f>
        <v/>
      </c>
      <c r="E146" s="300"/>
      <c r="F146" s="300"/>
      <c r="G146" s="269"/>
    </row>
    <row r="147" spans="1:7" x14ac:dyDescent="0.35">
      <c r="A147" s="262">
        <v>113</v>
      </c>
      <c r="B147" s="270"/>
      <c r="C147" s="271"/>
      <c r="D147" s="293" t="str">
        <f>_xlfn.IFNA(VLOOKUP('Order form'!$B147,'Field equipment catalogue'!$A$1:$D$471,3,0),"")</f>
        <v/>
      </c>
      <c r="E147" s="294"/>
      <c r="F147" s="294"/>
      <c r="G147" s="272"/>
    </row>
    <row r="148" spans="1:7" x14ac:dyDescent="0.35">
      <c r="A148" s="266">
        <v>114</v>
      </c>
      <c r="B148" s="267"/>
      <c r="C148" s="268"/>
      <c r="D148" s="299" t="str">
        <f>_xlfn.IFNA(VLOOKUP('Order form'!$B148,'Field equipment catalogue'!$A$1:$D$471,3,0),"")</f>
        <v/>
      </c>
      <c r="E148" s="300"/>
      <c r="F148" s="300"/>
      <c r="G148" s="269"/>
    </row>
    <row r="149" spans="1:7" x14ac:dyDescent="0.35">
      <c r="A149" s="262">
        <v>115</v>
      </c>
      <c r="B149" s="270"/>
      <c r="C149" s="271"/>
      <c r="D149" s="293" t="str">
        <f>_xlfn.IFNA(VLOOKUP('Order form'!$B149,'Field equipment catalogue'!$A$1:$D$471,3,0),"")</f>
        <v/>
      </c>
      <c r="E149" s="294"/>
      <c r="F149" s="294"/>
      <c r="G149" s="272"/>
    </row>
    <row r="150" spans="1:7" x14ac:dyDescent="0.35">
      <c r="A150" s="266">
        <v>116</v>
      </c>
      <c r="B150" s="267"/>
      <c r="C150" s="268"/>
      <c r="D150" s="299" t="str">
        <f>_xlfn.IFNA(VLOOKUP('Order form'!$B150,'Field equipment catalogue'!$A$1:$D$471,3,0),"")</f>
        <v/>
      </c>
      <c r="E150" s="300"/>
      <c r="F150" s="300"/>
      <c r="G150" s="269"/>
    </row>
    <row r="151" spans="1:7" x14ac:dyDescent="0.35">
      <c r="A151" s="262">
        <v>117</v>
      </c>
      <c r="B151" s="270"/>
      <c r="C151" s="271"/>
      <c r="D151" s="293" t="str">
        <f>_xlfn.IFNA(VLOOKUP('Order form'!$B151,'Field equipment catalogue'!$A$1:$D$471,3,0),"")</f>
        <v/>
      </c>
      <c r="E151" s="294"/>
      <c r="F151" s="294"/>
      <c r="G151" s="272"/>
    </row>
    <row r="152" spans="1:7" x14ac:dyDescent="0.35">
      <c r="A152" s="266">
        <v>118</v>
      </c>
      <c r="B152" s="267"/>
      <c r="C152" s="268"/>
      <c r="D152" s="299" t="str">
        <f>_xlfn.IFNA(VLOOKUP('Order form'!$B152,'Field equipment catalogue'!$A$1:$D$471,3,0),"")</f>
        <v/>
      </c>
      <c r="E152" s="300"/>
      <c r="F152" s="300"/>
      <c r="G152" s="269"/>
    </row>
    <row r="153" spans="1:7" x14ac:dyDescent="0.35">
      <c r="A153" s="262">
        <v>119</v>
      </c>
      <c r="B153" s="270"/>
      <c r="C153" s="271"/>
      <c r="D153" s="293" t="str">
        <f>_xlfn.IFNA(VLOOKUP('Order form'!$B153,'Field equipment catalogue'!$A$1:$D$471,3,0),"")</f>
        <v/>
      </c>
      <c r="E153" s="294"/>
      <c r="F153" s="294"/>
      <c r="G153" s="272"/>
    </row>
    <row r="154" spans="1:7" x14ac:dyDescent="0.35">
      <c r="A154" s="266">
        <v>120</v>
      </c>
      <c r="B154" s="267"/>
      <c r="C154" s="268"/>
      <c r="D154" s="299" t="str">
        <f>_xlfn.IFNA(VLOOKUP('Order form'!$B154,'Field equipment catalogue'!$A$1:$D$471,3,0),"")</f>
        <v/>
      </c>
      <c r="E154" s="300"/>
      <c r="F154" s="300"/>
      <c r="G154" s="269"/>
    </row>
    <row r="155" spans="1:7" x14ac:dyDescent="0.35">
      <c r="A155" s="262">
        <v>121</v>
      </c>
      <c r="B155" s="270"/>
      <c r="C155" s="271"/>
      <c r="D155" s="293" t="str">
        <f>_xlfn.IFNA(VLOOKUP('Order form'!$B155,'Field equipment catalogue'!$A$1:$D$471,3,0),"")</f>
        <v/>
      </c>
      <c r="E155" s="294"/>
      <c r="F155" s="294"/>
      <c r="G155" s="272"/>
    </row>
    <row r="156" spans="1:7" x14ac:dyDescent="0.35">
      <c r="A156" s="266">
        <v>122</v>
      </c>
      <c r="B156" s="267"/>
      <c r="C156" s="268"/>
      <c r="D156" s="299" t="str">
        <f>_xlfn.IFNA(VLOOKUP('Order form'!$B156,'Field equipment catalogue'!$A$1:$D$471,3,0),"")</f>
        <v/>
      </c>
      <c r="E156" s="300"/>
      <c r="F156" s="300"/>
      <c r="G156" s="269"/>
    </row>
    <row r="157" spans="1:7" x14ac:dyDescent="0.35">
      <c r="A157" s="262">
        <v>123</v>
      </c>
      <c r="B157" s="270"/>
      <c r="C157" s="271"/>
      <c r="D157" s="293" t="str">
        <f>_xlfn.IFNA(VLOOKUP('Order form'!$B157,'Field equipment catalogue'!$A$1:$D$471,3,0),"")</f>
        <v/>
      </c>
      <c r="E157" s="294"/>
      <c r="F157" s="294"/>
      <c r="G157" s="272"/>
    </row>
    <row r="158" spans="1:7" x14ac:dyDescent="0.35">
      <c r="A158" s="266">
        <v>124</v>
      </c>
      <c r="B158" s="267"/>
      <c r="C158" s="268"/>
      <c r="D158" s="299" t="str">
        <f>_xlfn.IFNA(VLOOKUP('Order form'!$B158,'Field equipment catalogue'!$A$1:$D$471,3,0),"")</f>
        <v/>
      </c>
      <c r="E158" s="300"/>
      <c r="F158" s="300"/>
      <c r="G158" s="269"/>
    </row>
    <row r="159" spans="1:7" x14ac:dyDescent="0.35">
      <c r="A159" s="262">
        <v>125</v>
      </c>
      <c r="B159" s="270"/>
      <c r="C159" s="271"/>
      <c r="D159" s="293" t="str">
        <f>_xlfn.IFNA(VLOOKUP('Order form'!$B159,'Field equipment catalogue'!$A$1:$D$471,3,0),"")</f>
        <v/>
      </c>
      <c r="E159" s="294"/>
      <c r="F159" s="294"/>
      <c r="G159" s="272"/>
    </row>
    <row r="160" spans="1:7" x14ac:dyDescent="0.35">
      <c r="A160" s="266">
        <v>126</v>
      </c>
      <c r="B160" s="267"/>
      <c r="C160" s="268"/>
      <c r="D160" s="299" t="str">
        <f>_xlfn.IFNA(VLOOKUP('Order form'!$B160,'Field equipment catalogue'!$A$1:$D$471,3,0),"")</f>
        <v/>
      </c>
      <c r="E160" s="300"/>
      <c r="F160" s="300"/>
      <c r="G160" s="269"/>
    </row>
    <row r="161" spans="1:7" x14ac:dyDescent="0.35">
      <c r="A161" s="262">
        <v>127</v>
      </c>
      <c r="B161" s="270"/>
      <c r="C161" s="271"/>
      <c r="D161" s="293" t="str">
        <f>_xlfn.IFNA(VLOOKUP('Order form'!$B161,'Field equipment catalogue'!$A$1:$D$471,3,0),"")</f>
        <v/>
      </c>
      <c r="E161" s="294"/>
      <c r="F161" s="294"/>
      <c r="G161" s="272"/>
    </row>
    <row r="162" spans="1:7" x14ac:dyDescent="0.35">
      <c r="A162" s="266">
        <v>128</v>
      </c>
      <c r="B162" s="267"/>
      <c r="C162" s="268"/>
      <c r="D162" s="299" t="str">
        <f>_xlfn.IFNA(VLOOKUP('Order form'!$B162,'Field equipment catalogue'!$A$1:$D$471,3,0),"")</f>
        <v/>
      </c>
      <c r="E162" s="300"/>
      <c r="F162" s="300"/>
      <c r="G162" s="269"/>
    </row>
    <row r="163" spans="1:7" x14ac:dyDescent="0.35">
      <c r="A163" s="262">
        <v>129</v>
      </c>
      <c r="B163" s="270"/>
      <c r="C163" s="271"/>
      <c r="D163" s="293" t="str">
        <f>_xlfn.IFNA(VLOOKUP('Order form'!$B163,'Field equipment catalogue'!$A$1:$D$471,3,0),"")</f>
        <v/>
      </c>
      <c r="E163" s="294"/>
      <c r="F163" s="294"/>
      <c r="G163" s="272"/>
    </row>
    <row r="164" spans="1:7" x14ac:dyDescent="0.35">
      <c r="A164" s="266">
        <v>130</v>
      </c>
      <c r="B164" s="267"/>
      <c r="C164" s="268"/>
      <c r="D164" s="299" t="str">
        <f>_xlfn.IFNA(VLOOKUP('Order form'!$B164,'Field equipment catalogue'!$A$1:$D$471,3,0),"")</f>
        <v/>
      </c>
      <c r="E164" s="300"/>
      <c r="F164" s="300"/>
      <c r="G164" s="269"/>
    </row>
    <row r="165" spans="1:7" x14ac:dyDescent="0.35">
      <c r="A165" s="262">
        <v>131</v>
      </c>
      <c r="B165" s="270"/>
      <c r="C165" s="271"/>
      <c r="D165" s="293" t="str">
        <f>_xlfn.IFNA(VLOOKUP('Order form'!$B165,'Field equipment catalogue'!$A$1:$D$471,3,0),"")</f>
        <v/>
      </c>
      <c r="E165" s="294"/>
      <c r="F165" s="294"/>
      <c r="G165" s="272"/>
    </row>
    <row r="166" spans="1:7" x14ac:dyDescent="0.35">
      <c r="A166" s="266">
        <v>132</v>
      </c>
      <c r="B166" s="267"/>
      <c r="C166" s="268"/>
      <c r="D166" s="299" t="str">
        <f>_xlfn.IFNA(VLOOKUP('Order form'!$B166,'Field equipment catalogue'!$A$1:$D$471,3,0),"")</f>
        <v/>
      </c>
      <c r="E166" s="300"/>
      <c r="F166" s="300"/>
      <c r="G166" s="269"/>
    </row>
    <row r="167" spans="1:7" x14ac:dyDescent="0.35">
      <c r="A167" s="262">
        <v>133</v>
      </c>
      <c r="B167" s="270"/>
      <c r="C167" s="271"/>
      <c r="D167" s="293" t="str">
        <f>_xlfn.IFNA(VLOOKUP('Order form'!$B167,'Field equipment catalogue'!$A$1:$D$471,3,0),"")</f>
        <v/>
      </c>
      <c r="E167" s="294"/>
      <c r="F167" s="294"/>
      <c r="G167" s="272"/>
    </row>
    <row r="168" spans="1:7" x14ac:dyDescent="0.35">
      <c r="A168" s="266">
        <v>134</v>
      </c>
      <c r="B168" s="267"/>
      <c r="C168" s="268"/>
      <c r="D168" s="299" t="str">
        <f>_xlfn.IFNA(VLOOKUP('Order form'!$B168,'Field equipment catalogue'!$A$1:$D$471,3,0),"")</f>
        <v/>
      </c>
      <c r="E168" s="300"/>
      <c r="F168" s="300"/>
      <c r="G168" s="269"/>
    </row>
    <row r="169" spans="1:7" x14ac:dyDescent="0.35">
      <c r="A169" s="262">
        <v>135</v>
      </c>
      <c r="B169" s="270"/>
      <c r="C169" s="271"/>
      <c r="D169" s="293" t="str">
        <f>_xlfn.IFNA(VLOOKUP('Order form'!$B169,'Field equipment catalogue'!$A$1:$D$471,3,0),"")</f>
        <v/>
      </c>
      <c r="E169" s="294"/>
      <c r="F169" s="294"/>
      <c r="G169" s="272"/>
    </row>
    <row r="170" spans="1:7" x14ac:dyDescent="0.35">
      <c r="A170" s="266">
        <v>136</v>
      </c>
      <c r="B170" s="267"/>
      <c r="C170" s="268"/>
      <c r="D170" s="299" t="str">
        <f>_xlfn.IFNA(VLOOKUP('Order form'!$B170,'Field equipment catalogue'!$A$1:$D$471,3,0),"")</f>
        <v/>
      </c>
      <c r="E170" s="300"/>
      <c r="F170" s="300"/>
      <c r="G170" s="269"/>
    </row>
    <row r="171" spans="1:7" x14ac:dyDescent="0.35">
      <c r="A171" s="262">
        <v>137</v>
      </c>
      <c r="B171" s="270"/>
      <c r="C171" s="271"/>
      <c r="D171" s="293" t="str">
        <f>_xlfn.IFNA(VLOOKUP('Order form'!$B171,'Field equipment catalogue'!$A$1:$D$471,3,0),"")</f>
        <v/>
      </c>
      <c r="E171" s="294"/>
      <c r="F171" s="294"/>
      <c r="G171" s="272"/>
    </row>
    <row r="172" spans="1:7" x14ac:dyDescent="0.35">
      <c r="A172" s="266">
        <v>138</v>
      </c>
      <c r="B172" s="267"/>
      <c r="C172" s="268"/>
      <c r="D172" s="299" t="str">
        <f>_xlfn.IFNA(VLOOKUP('Order form'!$B172,'Field equipment catalogue'!$A$1:$D$471,3,0),"")</f>
        <v/>
      </c>
      <c r="E172" s="300"/>
      <c r="F172" s="300"/>
      <c r="G172" s="269"/>
    </row>
    <row r="173" spans="1:7" x14ac:dyDescent="0.35">
      <c r="A173" s="262">
        <v>139</v>
      </c>
      <c r="B173" s="270"/>
      <c r="C173" s="271"/>
      <c r="D173" s="293" t="str">
        <f>_xlfn.IFNA(VLOOKUP('Order form'!$B173,'Field equipment catalogue'!$A$1:$D$471,3,0),"")</f>
        <v/>
      </c>
      <c r="E173" s="294"/>
      <c r="F173" s="294"/>
      <c r="G173" s="272"/>
    </row>
    <row r="174" spans="1:7" x14ac:dyDescent="0.35">
      <c r="A174" s="266">
        <v>140</v>
      </c>
      <c r="B174" s="267"/>
      <c r="C174" s="268"/>
      <c r="D174" s="299" t="str">
        <f>_xlfn.IFNA(VLOOKUP('Order form'!$B174,'Field equipment catalogue'!$A$1:$D$471,3,0),"")</f>
        <v/>
      </c>
      <c r="E174" s="300"/>
      <c r="F174" s="300"/>
      <c r="G174" s="269"/>
    </row>
    <row r="175" spans="1:7" x14ac:dyDescent="0.35">
      <c r="A175" s="262">
        <v>141</v>
      </c>
      <c r="B175" s="270"/>
      <c r="C175" s="271"/>
      <c r="D175" s="293" t="str">
        <f>_xlfn.IFNA(VLOOKUP('Order form'!$B175,'Field equipment catalogue'!$A$1:$D$471,3,0),"")</f>
        <v/>
      </c>
      <c r="E175" s="294"/>
      <c r="F175" s="294"/>
      <c r="G175" s="272"/>
    </row>
    <row r="176" spans="1:7" x14ac:dyDescent="0.35">
      <c r="A176" s="266">
        <v>142</v>
      </c>
      <c r="B176" s="267"/>
      <c r="C176" s="268"/>
      <c r="D176" s="299" t="str">
        <f>_xlfn.IFNA(VLOOKUP('Order form'!$B176,'Field equipment catalogue'!$A$1:$D$471,3,0),"")</f>
        <v/>
      </c>
      <c r="E176" s="300"/>
      <c r="F176" s="300"/>
      <c r="G176" s="269"/>
    </row>
    <row r="177" spans="1:7" x14ac:dyDescent="0.35">
      <c r="A177" s="262">
        <v>143</v>
      </c>
      <c r="B177" s="270"/>
      <c r="C177" s="271"/>
      <c r="D177" s="283" t="str">
        <f>_xlfn.IFNA(VLOOKUP('Order form'!$B177,'Field equipment catalogue'!$A$1:$D$471,3,0),"")</f>
        <v/>
      </c>
      <c r="E177" s="284"/>
      <c r="F177" s="284"/>
      <c r="G177" s="272"/>
    </row>
    <row r="178" spans="1:7" x14ac:dyDescent="0.35">
      <c r="A178" s="266">
        <v>144</v>
      </c>
      <c r="B178" s="267"/>
      <c r="C178" s="268"/>
      <c r="D178" s="299" t="str">
        <f>_xlfn.IFNA(VLOOKUP('Order form'!$B178,'Field equipment catalogue'!$A$1:$D$471,3,0),"")</f>
        <v/>
      </c>
      <c r="E178" s="300"/>
      <c r="F178" s="300"/>
      <c r="G178" s="269"/>
    </row>
    <row r="179" spans="1:7" x14ac:dyDescent="0.35">
      <c r="A179" s="262">
        <v>145</v>
      </c>
      <c r="B179" s="270"/>
      <c r="C179" s="271"/>
      <c r="D179" s="293" t="str">
        <f>_xlfn.IFNA(VLOOKUP('Order form'!$B179,'Field equipment catalogue'!$A$1:$D$471,3,0),"")</f>
        <v/>
      </c>
      <c r="E179" s="294"/>
      <c r="F179" s="294"/>
      <c r="G179" s="272"/>
    </row>
    <row r="180" spans="1:7" ht="15" thickBot="1" x14ac:dyDescent="0.4">
      <c r="A180" s="266">
        <v>146</v>
      </c>
      <c r="B180" s="267"/>
      <c r="C180" s="268"/>
      <c r="D180" s="299" t="str">
        <f>_xlfn.IFNA(VLOOKUP('Order form'!$B180,'Field equipment catalogue'!$A$1:$D$471,3,0),"")</f>
        <v/>
      </c>
      <c r="E180" s="300"/>
      <c r="F180" s="300"/>
      <c r="G180" s="269"/>
    </row>
    <row r="181" spans="1:7" ht="15" thickBot="1" x14ac:dyDescent="0.4">
      <c r="A181" s="302">
        <f>C18</f>
        <v>0</v>
      </c>
      <c r="B181" s="303"/>
      <c r="C181" s="303"/>
      <c r="D181" s="303"/>
      <c r="E181" s="304">
        <f>C17</f>
        <v>0</v>
      </c>
      <c r="F181" s="304"/>
      <c r="G181" s="305"/>
    </row>
    <row r="182" spans="1:7" x14ac:dyDescent="0.35">
      <c r="A182" s="285">
        <v>147</v>
      </c>
      <c r="B182" s="273"/>
      <c r="C182" s="271"/>
      <c r="D182" s="293" t="str">
        <f>_xlfn.IFNA(VLOOKUP('Order form'!$B182,'Field equipment catalogue'!$A$1:$D$471,3,0),"")</f>
        <v/>
      </c>
      <c r="E182" s="294"/>
      <c r="F182" s="294"/>
      <c r="G182" s="272"/>
    </row>
    <row r="183" spans="1:7" x14ac:dyDescent="0.35">
      <c r="A183" s="286">
        <v>148</v>
      </c>
      <c r="B183" s="267"/>
      <c r="C183" s="268"/>
      <c r="D183" s="299" t="str">
        <f>_xlfn.IFNA(VLOOKUP('Order form'!$B183,'Field equipment catalogue'!$A$1:$D$471,3,0),"")</f>
        <v/>
      </c>
      <c r="E183" s="300"/>
      <c r="F183" s="300"/>
      <c r="G183" s="269"/>
    </row>
    <row r="184" spans="1:7" x14ac:dyDescent="0.35">
      <c r="A184" s="285">
        <v>149</v>
      </c>
      <c r="B184" s="270"/>
      <c r="C184" s="271"/>
      <c r="D184" s="293" t="str">
        <f>_xlfn.IFNA(VLOOKUP('Order form'!$B184,'Field equipment catalogue'!$A$1:$D$471,3,0),"")</f>
        <v/>
      </c>
      <c r="E184" s="294"/>
      <c r="F184" s="294"/>
      <c r="G184" s="272"/>
    </row>
    <row r="185" spans="1:7" x14ac:dyDescent="0.35">
      <c r="A185" s="286">
        <v>150</v>
      </c>
      <c r="B185" s="267"/>
      <c r="C185" s="268"/>
      <c r="D185" s="299" t="str">
        <f>_xlfn.IFNA(VLOOKUP('Order form'!$B185,'Field equipment catalogue'!$A$1:$D$471,3,0),"")</f>
        <v/>
      </c>
      <c r="E185" s="300"/>
      <c r="F185" s="300"/>
      <c r="G185" s="269"/>
    </row>
    <row r="186" spans="1:7" x14ac:dyDescent="0.35">
      <c r="A186" s="285">
        <v>151</v>
      </c>
      <c r="B186" s="270"/>
      <c r="C186" s="271"/>
      <c r="D186" s="293" t="str">
        <f>_xlfn.IFNA(VLOOKUP('Order form'!$B186,'Field equipment catalogue'!$A$1:$D$471,3,0),"")</f>
        <v/>
      </c>
      <c r="E186" s="294"/>
      <c r="F186" s="294"/>
      <c r="G186" s="272"/>
    </row>
    <row r="187" spans="1:7" x14ac:dyDescent="0.35">
      <c r="A187" s="286">
        <v>152</v>
      </c>
      <c r="B187" s="267"/>
      <c r="C187" s="268"/>
      <c r="D187" s="299" t="str">
        <f>_xlfn.IFNA(VLOOKUP('Order form'!$B187,'Field equipment catalogue'!$A$1:$D$471,3,0),"")</f>
        <v/>
      </c>
      <c r="E187" s="300"/>
      <c r="F187" s="300"/>
      <c r="G187" s="269"/>
    </row>
    <row r="188" spans="1:7" x14ac:dyDescent="0.35">
      <c r="A188" s="285">
        <v>153</v>
      </c>
      <c r="B188" s="270"/>
      <c r="C188" s="271"/>
      <c r="D188" s="293" t="str">
        <f>_xlfn.IFNA(VLOOKUP('Order form'!$B188,'Field equipment catalogue'!$A$1:$D$471,3,0),"")</f>
        <v/>
      </c>
      <c r="E188" s="294"/>
      <c r="F188" s="294"/>
      <c r="G188" s="272"/>
    </row>
    <row r="189" spans="1:7" x14ac:dyDescent="0.35">
      <c r="A189" s="286">
        <v>154</v>
      </c>
      <c r="B189" s="267"/>
      <c r="C189" s="268"/>
      <c r="D189" s="299" t="str">
        <f>_xlfn.IFNA(VLOOKUP('Order form'!$B189,'Field equipment catalogue'!$A$1:$D$471,3,0),"")</f>
        <v/>
      </c>
      <c r="E189" s="300"/>
      <c r="F189" s="300"/>
      <c r="G189" s="269"/>
    </row>
    <row r="190" spans="1:7" x14ac:dyDescent="0.35">
      <c r="A190" s="285">
        <v>155</v>
      </c>
      <c r="B190" s="270"/>
      <c r="C190" s="271"/>
      <c r="D190" s="293" t="str">
        <f>_xlfn.IFNA(VLOOKUP('Order form'!$B190,'Field equipment catalogue'!$A$1:$D$471,3,0),"")</f>
        <v/>
      </c>
      <c r="E190" s="294"/>
      <c r="F190" s="294"/>
      <c r="G190" s="272"/>
    </row>
    <row r="191" spans="1:7" x14ac:dyDescent="0.35">
      <c r="A191" s="286">
        <v>156</v>
      </c>
      <c r="B191" s="267"/>
      <c r="C191" s="268"/>
      <c r="D191" s="299" t="str">
        <f>_xlfn.IFNA(VLOOKUP('Order form'!$B191,'Field equipment catalogue'!$A$1:$D$471,3,0),"")</f>
        <v/>
      </c>
      <c r="E191" s="300"/>
      <c r="F191" s="300"/>
      <c r="G191" s="269"/>
    </row>
    <row r="192" spans="1:7" x14ac:dyDescent="0.35">
      <c r="A192" s="285">
        <v>157</v>
      </c>
      <c r="B192" s="270"/>
      <c r="C192" s="271"/>
      <c r="D192" s="293" t="str">
        <f>_xlfn.IFNA(VLOOKUP('Order form'!$B192,'Field equipment catalogue'!$A$1:$D$471,3,0),"")</f>
        <v/>
      </c>
      <c r="E192" s="294"/>
      <c r="F192" s="294"/>
      <c r="G192" s="272"/>
    </row>
    <row r="193" spans="1:7" x14ac:dyDescent="0.35">
      <c r="A193" s="286">
        <v>158</v>
      </c>
      <c r="B193" s="267"/>
      <c r="C193" s="268"/>
      <c r="D193" s="299" t="str">
        <f>_xlfn.IFNA(VLOOKUP('Order form'!$B193,'Field equipment catalogue'!$A$1:$D$471,3,0),"")</f>
        <v/>
      </c>
      <c r="E193" s="300"/>
      <c r="F193" s="300"/>
      <c r="G193" s="269"/>
    </row>
    <row r="194" spans="1:7" x14ac:dyDescent="0.35">
      <c r="A194" s="285">
        <v>159</v>
      </c>
      <c r="B194" s="270"/>
      <c r="C194" s="271"/>
      <c r="D194" s="293" t="str">
        <f>_xlfn.IFNA(VLOOKUP('Order form'!$B194,'Field equipment catalogue'!$A$1:$D$471,3,0),"")</f>
        <v/>
      </c>
      <c r="E194" s="294"/>
      <c r="F194" s="294"/>
      <c r="G194" s="272"/>
    </row>
    <row r="195" spans="1:7" x14ac:dyDescent="0.35">
      <c r="A195" s="286">
        <v>160</v>
      </c>
      <c r="B195" s="267"/>
      <c r="C195" s="268"/>
      <c r="D195" s="299" t="str">
        <f>_xlfn.IFNA(VLOOKUP('Order form'!$B195,'Field equipment catalogue'!$A$1:$D$471,3,0),"")</f>
        <v/>
      </c>
      <c r="E195" s="300"/>
      <c r="F195" s="300"/>
      <c r="G195" s="269"/>
    </row>
    <row r="196" spans="1:7" x14ac:dyDescent="0.35">
      <c r="A196" s="285">
        <v>161</v>
      </c>
      <c r="B196" s="270"/>
      <c r="C196" s="271"/>
      <c r="D196" s="293" t="str">
        <f>_xlfn.IFNA(VLOOKUP('Order form'!$B196,'Field equipment catalogue'!$A$1:$D$471,3,0),"")</f>
        <v/>
      </c>
      <c r="E196" s="294"/>
      <c r="F196" s="294"/>
      <c r="G196" s="272"/>
    </row>
    <row r="197" spans="1:7" x14ac:dyDescent="0.35">
      <c r="A197" s="286">
        <v>162</v>
      </c>
      <c r="B197" s="267"/>
      <c r="C197" s="268"/>
      <c r="D197" s="299" t="str">
        <f>_xlfn.IFNA(VLOOKUP('Order form'!$B197,'Field equipment catalogue'!$A$1:$D$471,3,0),"")</f>
        <v/>
      </c>
      <c r="E197" s="300"/>
      <c r="F197" s="300"/>
      <c r="G197" s="269"/>
    </row>
    <row r="198" spans="1:7" x14ac:dyDescent="0.35">
      <c r="A198" s="285">
        <v>163</v>
      </c>
      <c r="B198" s="270"/>
      <c r="C198" s="271"/>
      <c r="D198" s="293" t="str">
        <f>_xlfn.IFNA(VLOOKUP('Order form'!$B198,'Field equipment catalogue'!$A$1:$D$471,3,0),"")</f>
        <v/>
      </c>
      <c r="E198" s="294"/>
      <c r="F198" s="294"/>
      <c r="G198" s="272"/>
    </row>
    <row r="199" spans="1:7" x14ac:dyDescent="0.35">
      <c r="A199" s="286">
        <v>164</v>
      </c>
      <c r="B199" s="267"/>
      <c r="C199" s="268"/>
      <c r="D199" s="299" t="str">
        <f>_xlfn.IFNA(VLOOKUP('Order form'!$B199,'Field equipment catalogue'!$A$1:$D$471,3,0),"")</f>
        <v/>
      </c>
      <c r="E199" s="300"/>
      <c r="F199" s="300"/>
      <c r="G199" s="269"/>
    </row>
    <row r="200" spans="1:7" x14ac:dyDescent="0.35">
      <c r="A200" s="285">
        <v>165</v>
      </c>
      <c r="B200" s="270"/>
      <c r="C200" s="271"/>
      <c r="D200" s="293" t="str">
        <f>_xlfn.IFNA(VLOOKUP('Order form'!$B200,'Field equipment catalogue'!$A$1:$D$471,3,0),"")</f>
        <v/>
      </c>
      <c r="E200" s="294"/>
      <c r="F200" s="294"/>
      <c r="G200" s="272"/>
    </row>
    <row r="201" spans="1:7" x14ac:dyDescent="0.35">
      <c r="A201" s="286">
        <v>166</v>
      </c>
      <c r="B201" s="267"/>
      <c r="C201" s="268"/>
      <c r="D201" s="299" t="str">
        <f>_xlfn.IFNA(VLOOKUP('Order form'!$B201,'Field equipment catalogue'!$A$1:$D$471,3,0),"")</f>
        <v/>
      </c>
      <c r="E201" s="300"/>
      <c r="F201" s="300"/>
      <c r="G201" s="269"/>
    </row>
    <row r="202" spans="1:7" x14ac:dyDescent="0.35">
      <c r="A202" s="285">
        <v>167</v>
      </c>
      <c r="B202" s="270"/>
      <c r="C202" s="271"/>
      <c r="D202" s="293" t="str">
        <f>_xlfn.IFNA(VLOOKUP('Order form'!$B202,'Field equipment catalogue'!$A$1:$D$471,3,0),"")</f>
        <v/>
      </c>
      <c r="E202" s="294"/>
      <c r="F202" s="294"/>
      <c r="G202" s="272"/>
    </row>
    <row r="203" spans="1:7" x14ac:dyDescent="0.35">
      <c r="A203" s="286">
        <v>168</v>
      </c>
      <c r="B203" s="267"/>
      <c r="C203" s="268"/>
      <c r="D203" s="299" t="str">
        <f>_xlfn.IFNA(VLOOKUP('Order form'!$B203,'Field equipment catalogue'!$A$1:$D$471,3,0),"")</f>
        <v/>
      </c>
      <c r="E203" s="300"/>
      <c r="F203" s="300"/>
      <c r="G203" s="269"/>
    </row>
    <row r="204" spans="1:7" x14ac:dyDescent="0.35">
      <c r="A204" s="285">
        <v>169</v>
      </c>
      <c r="B204" s="270"/>
      <c r="C204" s="271"/>
      <c r="D204" s="293" t="str">
        <f>_xlfn.IFNA(VLOOKUP('Order form'!$B204,'Field equipment catalogue'!$A$1:$D$471,3,0),"")</f>
        <v/>
      </c>
      <c r="E204" s="294"/>
      <c r="F204" s="294"/>
      <c r="G204" s="272"/>
    </row>
    <row r="205" spans="1:7" x14ac:dyDescent="0.35">
      <c r="A205" s="286">
        <v>170</v>
      </c>
      <c r="B205" s="267"/>
      <c r="C205" s="268"/>
      <c r="D205" s="299" t="str">
        <f>_xlfn.IFNA(VLOOKUP('Order form'!$B205,'Field equipment catalogue'!$A$1:$D$471,3,0),"")</f>
        <v/>
      </c>
      <c r="E205" s="300"/>
      <c r="F205" s="300"/>
      <c r="G205" s="269"/>
    </row>
    <row r="206" spans="1:7" x14ac:dyDescent="0.35">
      <c r="A206" s="285">
        <v>171</v>
      </c>
      <c r="B206" s="270"/>
      <c r="C206" s="271"/>
      <c r="D206" s="293" t="str">
        <f>_xlfn.IFNA(VLOOKUP('Order form'!$B206,'Field equipment catalogue'!$A$1:$D$471,3,0),"")</f>
        <v/>
      </c>
      <c r="E206" s="294"/>
      <c r="F206" s="294"/>
      <c r="G206" s="272"/>
    </row>
    <row r="207" spans="1:7" x14ac:dyDescent="0.35">
      <c r="A207" s="286">
        <v>172</v>
      </c>
      <c r="B207" s="267"/>
      <c r="C207" s="268"/>
      <c r="D207" s="299" t="str">
        <f>_xlfn.IFNA(VLOOKUP('Order form'!$B207,'Field equipment catalogue'!$A$1:$D$471,3,0),"")</f>
        <v/>
      </c>
      <c r="E207" s="300"/>
      <c r="F207" s="300"/>
      <c r="G207" s="269"/>
    </row>
    <row r="208" spans="1:7" x14ac:dyDescent="0.35">
      <c r="A208" s="285">
        <v>173</v>
      </c>
      <c r="B208" s="270"/>
      <c r="C208" s="271"/>
      <c r="D208" s="293" t="str">
        <f>_xlfn.IFNA(VLOOKUP('Order form'!$B208,'Field equipment catalogue'!$A$1:$D$471,3,0),"")</f>
        <v/>
      </c>
      <c r="E208" s="294"/>
      <c r="F208" s="294"/>
      <c r="G208" s="272"/>
    </row>
    <row r="209" spans="1:7" x14ac:dyDescent="0.35">
      <c r="A209" s="286">
        <v>174</v>
      </c>
      <c r="B209" s="267"/>
      <c r="C209" s="268"/>
      <c r="D209" s="299" t="str">
        <f>_xlfn.IFNA(VLOOKUP('Order form'!$B209,'Field equipment catalogue'!$A$1:$D$471,3,0),"")</f>
        <v/>
      </c>
      <c r="E209" s="300"/>
      <c r="F209" s="300"/>
      <c r="G209" s="269"/>
    </row>
    <row r="210" spans="1:7" x14ac:dyDescent="0.35">
      <c r="A210" s="285">
        <v>175</v>
      </c>
      <c r="B210" s="270"/>
      <c r="C210" s="271"/>
      <c r="D210" s="293" t="str">
        <f>_xlfn.IFNA(VLOOKUP('Order form'!$B210,'Field equipment catalogue'!$A$1:$D$471,3,0),"")</f>
        <v/>
      </c>
      <c r="E210" s="294"/>
      <c r="F210" s="294"/>
      <c r="G210" s="272"/>
    </row>
    <row r="211" spans="1:7" x14ac:dyDescent="0.35">
      <c r="A211" s="286">
        <v>176</v>
      </c>
      <c r="B211" s="267"/>
      <c r="C211" s="268"/>
      <c r="D211" s="299" t="str">
        <f>_xlfn.IFNA(VLOOKUP('Order form'!$B211,'Field equipment catalogue'!$A$1:$D$471,3,0),"")</f>
        <v/>
      </c>
      <c r="E211" s="300"/>
      <c r="F211" s="300"/>
      <c r="G211" s="269"/>
    </row>
    <row r="212" spans="1:7" x14ac:dyDescent="0.35">
      <c r="A212" s="285">
        <v>177</v>
      </c>
      <c r="B212" s="270"/>
      <c r="C212" s="271"/>
      <c r="D212" s="293" t="str">
        <f>_xlfn.IFNA(VLOOKUP('Order form'!$B212,'Field equipment catalogue'!$A$1:$D$471,3,0),"")</f>
        <v/>
      </c>
      <c r="E212" s="294"/>
      <c r="F212" s="294"/>
      <c r="G212" s="272"/>
    </row>
    <row r="213" spans="1:7" x14ac:dyDescent="0.35">
      <c r="A213" s="286">
        <v>178</v>
      </c>
      <c r="B213" s="267"/>
      <c r="C213" s="268"/>
      <c r="D213" s="299" t="str">
        <f>_xlfn.IFNA(VLOOKUP('Order form'!$B213,'Field equipment catalogue'!$A$1:$D$471,3,0),"")</f>
        <v/>
      </c>
      <c r="E213" s="300"/>
      <c r="F213" s="300"/>
      <c r="G213" s="269"/>
    </row>
    <row r="214" spans="1:7" x14ac:dyDescent="0.35">
      <c r="A214" s="285">
        <v>179</v>
      </c>
      <c r="B214" s="270"/>
      <c r="C214" s="271"/>
      <c r="D214" s="293" t="str">
        <f>_xlfn.IFNA(VLOOKUP('Order form'!$B214,'Field equipment catalogue'!$A$1:$D$471,3,0),"")</f>
        <v/>
      </c>
      <c r="E214" s="294"/>
      <c r="F214" s="295"/>
      <c r="G214" s="274"/>
    </row>
    <row r="215" spans="1:7" ht="15" thickBot="1" x14ac:dyDescent="0.4">
      <c r="A215" s="287">
        <v>180</v>
      </c>
      <c r="B215" s="275"/>
      <c r="C215" s="276"/>
      <c r="D215" s="296" t="str">
        <f>_xlfn.IFNA(VLOOKUP('Order form'!$B215,'Field equipment catalogue'!$A$1:$D$471,3,0),"")</f>
        <v/>
      </c>
      <c r="E215" s="297"/>
      <c r="F215" s="298"/>
      <c r="G215" s="277"/>
    </row>
    <row r="216" spans="1:7" x14ac:dyDescent="0.35">
      <c r="A216" s="244"/>
    </row>
    <row r="217" spans="1:7" x14ac:dyDescent="0.35">
      <c r="A217" s="244"/>
    </row>
  </sheetData>
  <sheetProtection sheet="1" objects="1" scenarios="1" selectLockedCells="1"/>
  <mergeCells count="220">
    <mergeCell ref="A22:B22"/>
    <mergeCell ref="A21:B21"/>
    <mergeCell ref="D169:F169"/>
    <mergeCell ref="D170:F170"/>
    <mergeCell ref="D171:F171"/>
    <mergeCell ref="D172:F172"/>
    <mergeCell ref="D173:F173"/>
    <mergeCell ref="D174:F174"/>
    <mergeCell ref="D160:F160"/>
    <mergeCell ref="D161:F161"/>
    <mergeCell ref="D162:F162"/>
    <mergeCell ref="D163:F163"/>
    <mergeCell ref="D164:F164"/>
    <mergeCell ref="D165:F165"/>
    <mergeCell ref="D166:F166"/>
    <mergeCell ref="A31:D31"/>
    <mergeCell ref="E31:G31"/>
    <mergeCell ref="A81:D81"/>
    <mergeCell ref="E81:G81"/>
    <mergeCell ref="C21:F21"/>
    <mergeCell ref="D70:F70"/>
    <mergeCell ref="D71:F71"/>
    <mergeCell ref="D72:F72"/>
    <mergeCell ref="D73:F73"/>
    <mergeCell ref="D66:F66"/>
    <mergeCell ref="D67:F67"/>
    <mergeCell ref="D68:F68"/>
    <mergeCell ref="D69:F69"/>
    <mergeCell ref="D33:F33"/>
    <mergeCell ref="D47:F47"/>
    <mergeCell ref="D48:F48"/>
    <mergeCell ref="D49:F49"/>
    <mergeCell ref="D50:F50"/>
    <mergeCell ref="A26:F26"/>
    <mergeCell ref="A25:F25"/>
    <mergeCell ref="A28:F28"/>
    <mergeCell ref="A29:F29"/>
    <mergeCell ref="A30:F30"/>
    <mergeCell ref="C22:F22"/>
    <mergeCell ref="E6:F6"/>
    <mergeCell ref="A4:D4"/>
    <mergeCell ref="A5:D5"/>
    <mergeCell ref="A6:D6"/>
    <mergeCell ref="E8:F8"/>
    <mergeCell ref="F1:G5"/>
    <mergeCell ref="A7:D7"/>
    <mergeCell ref="A8:D8"/>
    <mergeCell ref="C20:F20"/>
    <mergeCell ref="A10:C10"/>
    <mergeCell ref="C17:F17"/>
    <mergeCell ref="C18:F18"/>
    <mergeCell ref="C19:F19"/>
    <mergeCell ref="A17:B17"/>
    <mergeCell ref="C12:F12"/>
    <mergeCell ref="A13:B13"/>
    <mergeCell ref="A16:C16"/>
    <mergeCell ref="C11:F11"/>
    <mergeCell ref="A20:B20"/>
    <mergeCell ref="A18:B18"/>
    <mergeCell ref="A19:B19"/>
    <mergeCell ref="A11:B11"/>
    <mergeCell ref="A12:B12"/>
    <mergeCell ref="C13:F13"/>
    <mergeCell ref="D185:F185"/>
    <mergeCell ref="D184:F184"/>
    <mergeCell ref="D183:F183"/>
    <mergeCell ref="D167:F167"/>
    <mergeCell ref="D168:F168"/>
    <mergeCell ref="D186:F186"/>
    <mergeCell ref="D187:F187"/>
    <mergeCell ref="D188:F188"/>
    <mergeCell ref="D199:F199"/>
    <mergeCell ref="D189:F189"/>
    <mergeCell ref="D190:F190"/>
    <mergeCell ref="D193:F193"/>
    <mergeCell ref="A181:D181"/>
    <mergeCell ref="E181:G181"/>
    <mergeCell ref="D145:F145"/>
    <mergeCell ref="D146:F146"/>
    <mergeCell ref="D147:F147"/>
    <mergeCell ref="D148:F148"/>
    <mergeCell ref="D149:F149"/>
    <mergeCell ref="D180:F180"/>
    <mergeCell ref="D182:F182"/>
    <mergeCell ref="D156:F156"/>
    <mergeCell ref="D157:F157"/>
    <mergeCell ref="D176:F176"/>
    <mergeCell ref="D150:F150"/>
    <mergeCell ref="D151:F151"/>
    <mergeCell ref="D152:F152"/>
    <mergeCell ref="D153:F153"/>
    <mergeCell ref="D154:F154"/>
    <mergeCell ref="D155:F155"/>
    <mergeCell ref="D158:F158"/>
    <mergeCell ref="D159:F159"/>
    <mergeCell ref="D175:F175"/>
    <mergeCell ref="D178:F178"/>
    <mergeCell ref="D179:F179"/>
    <mergeCell ref="D144:F144"/>
    <mergeCell ref="D137:F137"/>
    <mergeCell ref="D113:F113"/>
    <mergeCell ref="D114:F114"/>
    <mergeCell ref="D115:F115"/>
    <mergeCell ref="D133:F133"/>
    <mergeCell ref="D134:F134"/>
    <mergeCell ref="D140:F140"/>
    <mergeCell ref="D135:F135"/>
    <mergeCell ref="D141:F141"/>
    <mergeCell ref="A131:D131"/>
    <mergeCell ref="E131:G131"/>
    <mergeCell ref="D122:F122"/>
    <mergeCell ref="D121:F121"/>
    <mergeCell ref="D132:F132"/>
    <mergeCell ref="D126:F126"/>
    <mergeCell ref="D128:F128"/>
    <mergeCell ref="D130:F130"/>
    <mergeCell ref="D84:F84"/>
    <mergeCell ref="D85:F85"/>
    <mergeCell ref="D86:F86"/>
    <mergeCell ref="D87:F87"/>
    <mergeCell ref="D88:F88"/>
    <mergeCell ref="D138:F138"/>
    <mergeCell ref="D139:F139"/>
    <mergeCell ref="D142:F142"/>
    <mergeCell ref="D143:F143"/>
    <mergeCell ref="D136:F136"/>
    <mergeCell ref="D64:F64"/>
    <mergeCell ref="D125:F125"/>
    <mergeCell ref="D124:F124"/>
    <mergeCell ref="D95:F95"/>
    <mergeCell ref="D96:F96"/>
    <mergeCell ref="D97:F97"/>
    <mergeCell ref="D127:F127"/>
    <mergeCell ref="D116:F116"/>
    <mergeCell ref="D129:F129"/>
    <mergeCell ref="D117:F117"/>
    <mergeCell ref="D118:F118"/>
    <mergeCell ref="D123:F123"/>
    <mergeCell ref="D110:F110"/>
    <mergeCell ref="D111:F111"/>
    <mergeCell ref="D112:F112"/>
    <mergeCell ref="D91:F91"/>
    <mergeCell ref="D92:F92"/>
    <mergeCell ref="D93:F93"/>
    <mergeCell ref="D102:F102"/>
    <mergeCell ref="D94:F94"/>
    <mergeCell ref="D99:F99"/>
    <mergeCell ref="D100:F100"/>
    <mergeCell ref="D75:F75"/>
    <mergeCell ref="D103:F103"/>
    <mergeCell ref="D104:F104"/>
    <mergeCell ref="D119:F119"/>
    <mergeCell ref="D120:F120"/>
    <mergeCell ref="D61:F61"/>
    <mergeCell ref="D62:F62"/>
    <mergeCell ref="D63:F63"/>
    <mergeCell ref="D65:F65"/>
    <mergeCell ref="D54:F54"/>
    <mergeCell ref="D55:F55"/>
    <mergeCell ref="D56:F56"/>
    <mergeCell ref="D101:F101"/>
    <mergeCell ref="D105:F105"/>
    <mergeCell ref="D106:F106"/>
    <mergeCell ref="D107:F107"/>
    <mergeCell ref="D108:F108"/>
    <mergeCell ref="D109:F109"/>
    <mergeCell ref="D57:F57"/>
    <mergeCell ref="D60:F60"/>
    <mergeCell ref="D76:F76"/>
    <mergeCell ref="D77:F77"/>
    <mergeCell ref="D78:F78"/>
    <mergeCell ref="D79:F79"/>
    <mergeCell ref="D80:F80"/>
    <mergeCell ref="D52:F52"/>
    <mergeCell ref="D53:F53"/>
    <mergeCell ref="D34:F34"/>
    <mergeCell ref="D35:F35"/>
    <mergeCell ref="D98:F98"/>
    <mergeCell ref="D44:F44"/>
    <mergeCell ref="D45:F45"/>
    <mergeCell ref="D58:F58"/>
    <mergeCell ref="D59:F59"/>
    <mergeCell ref="D74:F74"/>
    <mergeCell ref="D89:F89"/>
    <mergeCell ref="D90:F90"/>
    <mergeCell ref="D41:F41"/>
    <mergeCell ref="D42:F42"/>
    <mergeCell ref="D43:F43"/>
    <mergeCell ref="D46:F46"/>
    <mergeCell ref="D36:F36"/>
    <mergeCell ref="D37:F37"/>
    <mergeCell ref="D38:F38"/>
    <mergeCell ref="D39:F39"/>
    <mergeCell ref="D40:F40"/>
    <mergeCell ref="D51:F51"/>
    <mergeCell ref="D82:F82"/>
    <mergeCell ref="D83:F83"/>
    <mergeCell ref="D214:F214"/>
    <mergeCell ref="D215:F215"/>
    <mergeCell ref="D191:F191"/>
    <mergeCell ref="D192:F192"/>
    <mergeCell ref="D195:F195"/>
    <mergeCell ref="D196:F196"/>
    <mergeCell ref="D203:F203"/>
    <mergeCell ref="D204:F204"/>
    <mergeCell ref="D209:F209"/>
    <mergeCell ref="D210:F210"/>
    <mergeCell ref="D213:F213"/>
    <mergeCell ref="D207:F207"/>
    <mergeCell ref="D208:F208"/>
    <mergeCell ref="D211:F211"/>
    <mergeCell ref="D201:F201"/>
    <mergeCell ref="D202:F202"/>
    <mergeCell ref="D205:F205"/>
    <mergeCell ref="D212:F212"/>
    <mergeCell ref="D206:F206"/>
    <mergeCell ref="D194:F194"/>
    <mergeCell ref="D197:F197"/>
    <mergeCell ref="D198:F198"/>
    <mergeCell ref="D200:F200"/>
  </mergeCells>
  <pageMargins left="0.7" right="0.7" top="0.75" bottom="0.75" header="0.3" footer="0.3"/>
  <pageSetup paperSize="9" fitToHeight="0" orientation="portrait" r:id="rId1"/>
  <headerFooter>
    <oddHeader>&amp;L&amp;14BESTILLINGSLISTE UTSTYR FRA LAGER I NORSK POLARINSTITUTT</oddHeader>
    <oddFooter>Page &amp;P of &amp;N</oddFooter>
  </headerFooter>
  <rowBreaks count="1" manualBreakCount="1">
    <brk id="30" max="7" man="1"/>
  </rowBreaks>
  <colBreaks count="1" manualBreakCount="1">
    <brk id="6" max="2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7587-6218-4EDB-954E-B0BEC680B0AE}">
  <dimension ref="A1:M471"/>
  <sheetViews>
    <sheetView showGridLines="0" workbookViewId="0"/>
  </sheetViews>
  <sheetFormatPr defaultColWidth="9.1796875" defaultRowHeight="13" x14ac:dyDescent="0.3"/>
  <cols>
    <col min="1" max="1" width="9.54296875" style="201" customWidth="1"/>
    <col min="2" max="2" width="39.54296875" style="68" customWidth="1"/>
    <col min="3" max="3" width="38" style="158" customWidth="1"/>
    <col min="4" max="4" width="10.7265625" style="67" customWidth="1"/>
    <col min="5" max="5" width="2.54296875" style="67" customWidth="1"/>
    <col min="6" max="6" width="17" style="66" customWidth="1"/>
    <col min="7" max="16384" width="9.1796875" style="65"/>
  </cols>
  <sheetData>
    <row r="1" spans="1:6" s="94" customFormat="1" ht="25" customHeight="1" x14ac:dyDescent="0.4">
      <c r="A1" s="200" t="s">
        <v>534</v>
      </c>
      <c r="B1" s="98"/>
      <c r="C1" s="157" t="s">
        <v>533</v>
      </c>
      <c r="D1" s="97" t="s">
        <v>532</v>
      </c>
      <c r="E1" s="96"/>
      <c r="F1" s="95"/>
    </row>
    <row r="2" spans="1:6" ht="12" customHeight="1" x14ac:dyDescent="0.3"/>
    <row r="3" spans="1:6" s="90" customFormat="1" ht="12" customHeight="1" x14ac:dyDescent="0.25">
      <c r="A3" s="202" t="s">
        <v>119</v>
      </c>
      <c r="B3" s="93" t="s">
        <v>28</v>
      </c>
      <c r="C3" s="159" t="s">
        <v>27</v>
      </c>
      <c r="D3" s="92" t="s">
        <v>26</v>
      </c>
      <c r="E3" s="92"/>
      <c r="F3" s="91" t="s">
        <v>25</v>
      </c>
    </row>
    <row r="4" spans="1:6" ht="20.149999999999999" hidden="1" customHeight="1" x14ac:dyDescent="0.3">
      <c r="A4" s="199">
        <v>1099</v>
      </c>
      <c r="B4" s="89" t="s">
        <v>531</v>
      </c>
      <c r="C4" s="160" t="s">
        <v>530</v>
      </c>
      <c r="D4" s="86">
        <v>25</v>
      </c>
      <c r="E4" s="85"/>
      <c r="F4" s="84"/>
    </row>
    <row r="5" spans="1:6" ht="20.149999999999999" customHeight="1" x14ac:dyDescent="0.3">
      <c r="A5" s="199">
        <v>1100</v>
      </c>
      <c r="B5" s="88" t="s">
        <v>529</v>
      </c>
      <c r="C5" s="161" t="s">
        <v>528</v>
      </c>
      <c r="D5" s="86">
        <v>50</v>
      </c>
      <c r="E5" s="85"/>
      <c r="F5" s="84"/>
    </row>
    <row r="6" spans="1:6" ht="20.149999999999999" customHeight="1" x14ac:dyDescent="0.3">
      <c r="A6" s="199">
        <v>1101</v>
      </c>
      <c r="B6" s="87" t="s">
        <v>527</v>
      </c>
      <c r="C6" s="162" t="s">
        <v>526</v>
      </c>
      <c r="D6" s="86">
        <v>50</v>
      </c>
      <c r="E6" s="85"/>
      <c r="F6" s="84"/>
    </row>
    <row r="7" spans="1:6" ht="20.149999999999999" customHeight="1" x14ac:dyDescent="0.3">
      <c r="A7" s="199">
        <v>1102</v>
      </c>
      <c r="B7" s="87" t="s">
        <v>525</v>
      </c>
      <c r="C7" s="162" t="s">
        <v>524</v>
      </c>
      <c r="D7" s="86">
        <v>50</v>
      </c>
      <c r="E7" s="85"/>
      <c r="F7" s="84"/>
    </row>
    <row r="8" spans="1:6" ht="20.149999999999999" customHeight="1" x14ac:dyDescent="0.3">
      <c r="A8" s="199">
        <v>1103</v>
      </c>
      <c r="B8" s="87" t="s">
        <v>523</v>
      </c>
      <c r="C8" s="162" t="s">
        <v>522</v>
      </c>
      <c r="D8" s="86">
        <v>50</v>
      </c>
      <c r="E8" s="85"/>
      <c r="F8" s="84"/>
    </row>
    <row r="9" spans="1:6" ht="20.149999999999999" customHeight="1" x14ac:dyDescent="0.3">
      <c r="A9" s="199">
        <v>1104</v>
      </c>
      <c r="B9" s="87" t="s">
        <v>521</v>
      </c>
      <c r="C9" s="162" t="s">
        <v>519</v>
      </c>
      <c r="D9" s="86">
        <v>50</v>
      </c>
      <c r="E9" s="85"/>
      <c r="F9" s="84"/>
    </row>
    <row r="10" spans="1:6" ht="20.149999999999999" customHeight="1" x14ac:dyDescent="0.3">
      <c r="A10" s="199">
        <v>1105</v>
      </c>
      <c r="B10" s="87" t="s">
        <v>520</v>
      </c>
      <c r="C10" s="162" t="s">
        <v>519</v>
      </c>
      <c r="D10" s="86">
        <v>50</v>
      </c>
      <c r="E10" s="85"/>
      <c r="F10" s="84"/>
    </row>
    <row r="11" spans="1:6" ht="20.149999999999999" customHeight="1" x14ac:dyDescent="0.3">
      <c r="A11" s="199">
        <v>1116</v>
      </c>
      <c r="B11" s="87" t="s">
        <v>518</v>
      </c>
      <c r="C11" s="162" t="s">
        <v>517</v>
      </c>
      <c r="D11" s="86">
        <v>50</v>
      </c>
      <c r="E11" s="85"/>
      <c r="F11" s="84"/>
    </row>
    <row r="12" spans="1:6" ht="20.149999999999999" customHeight="1" x14ac:dyDescent="0.3">
      <c r="A12" s="199">
        <v>1117</v>
      </c>
      <c r="B12" s="87" t="s">
        <v>516</v>
      </c>
      <c r="C12" s="162" t="s">
        <v>515</v>
      </c>
      <c r="D12" s="86">
        <v>50</v>
      </c>
      <c r="E12" s="85"/>
      <c r="F12" s="84"/>
    </row>
    <row r="13" spans="1:6" ht="20.149999999999999" customHeight="1" x14ac:dyDescent="0.3">
      <c r="A13" s="199">
        <v>1118</v>
      </c>
      <c r="B13" s="87" t="s">
        <v>514</v>
      </c>
      <c r="C13" s="162" t="s">
        <v>513</v>
      </c>
      <c r="D13" s="86">
        <v>50</v>
      </c>
      <c r="E13" s="85"/>
      <c r="F13" s="84"/>
    </row>
    <row r="14" spans="1:6" ht="20.149999999999999" customHeight="1" x14ac:dyDescent="0.3">
      <c r="A14" s="199">
        <v>1119</v>
      </c>
      <c r="B14" s="87" t="s">
        <v>512</v>
      </c>
      <c r="C14" s="162" t="s">
        <v>511</v>
      </c>
      <c r="D14" s="86">
        <v>50</v>
      </c>
      <c r="E14" s="85"/>
      <c r="F14" s="84"/>
    </row>
    <row r="15" spans="1:6" ht="20.149999999999999" customHeight="1" x14ac:dyDescent="0.3">
      <c r="A15" s="199">
        <v>1120</v>
      </c>
      <c r="B15" s="87" t="s">
        <v>510</v>
      </c>
      <c r="C15" s="162" t="s">
        <v>509</v>
      </c>
      <c r="D15" s="86">
        <v>50</v>
      </c>
      <c r="E15" s="85"/>
      <c r="F15" s="84"/>
    </row>
    <row r="16" spans="1:6" ht="20.149999999999999" customHeight="1" x14ac:dyDescent="0.3">
      <c r="A16" s="199">
        <v>1121</v>
      </c>
      <c r="B16" s="87" t="s">
        <v>508</v>
      </c>
      <c r="C16" s="162" t="s">
        <v>507</v>
      </c>
      <c r="D16" s="86">
        <v>50</v>
      </c>
      <c r="E16" s="85"/>
      <c r="F16" s="84"/>
    </row>
    <row r="17" spans="1:6" ht="20.149999999999999" customHeight="1" x14ac:dyDescent="0.3">
      <c r="A17" s="199">
        <v>1300</v>
      </c>
      <c r="B17" s="87" t="s">
        <v>506</v>
      </c>
      <c r="C17" s="162" t="s">
        <v>505</v>
      </c>
      <c r="D17" s="86">
        <v>20</v>
      </c>
      <c r="E17" s="85"/>
      <c r="F17" s="84" t="s">
        <v>535</v>
      </c>
    </row>
    <row r="18" spans="1:6" ht="20.149999999999999" customHeight="1" x14ac:dyDescent="0.3">
      <c r="A18" s="199">
        <v>1305</v>
      </c>
      <c r="B18" s="87" t="s">
        <v>536</v>
      </c>
      <c r="C18" s="162" t="s">
        <v>537</v>
      </c>
      <c r="D18" s="86"/>
      <c r="E18" s="85"/>
      <c r="F18" s="86">
        <v>260</v>
      </c>
    </row>
    <row r="19" spans="1:6" ht="20.149999999999999" customHeight="1" x14ac:dyDescent="0.3">
      <c r="A19" s="199">
        <v>1311</v>
      </c>
      <c r="B19" s="87" t="s">
        <v>538</v>
      </c>
      <c r="C19" s="162" t="s">
        <v>539</v>
      </c>
      <c r="D19" s="86"/>
      <c r="E19" s="85"/>
      <c r="F19" s="86">
        <v>250</v>
      </c>
    </row>
    <row r="20" spans="1:6" ht="20.149999999999999" customHeight="1" x14ac:dyDescent="0.3">
      <c r="A20" s="199">
        <v>1350</v>
      </c>
      <c r="B20" s="87" t="s">
        <v>504</v>
      </c>
      <c r="C20" s="162" t="s">
        <v>503</v>
      </c>
      <c r="D20" s="86"/>
      <c r="E20" s="85"/>
      <c r="F20" s="86">
        <v>90</v>
      </c>
    </row>
    <row r="21" spans="1:6" ht="20.149999999999999" customHeight="1" x14ac:dyDescent="0.3">
      <c r="A21" s="199">
        <v>1360</v>
      </c>
      <c r="B21" s="87" t="s">
        <v>453</v>
      </c>
      <c r="C21" s="162" t="s">
        <v>452</v>
      </c>
      <c r="D21" s="86"/>
      <c r="E21" s="85"/>
      <c r="F21" s="86">
        <v>250</v>
      </c>
    </row>
    <row r="22" spans="1:6" ht="20.149999999999999" customHeight="1" x14ac:dyDescent="0.3">
      <c r="A22" s="199">
        <v>1400</v>
      </c>
      <c r="B22" s="87" t="s">
        <v>502</v>
      </c>
      <c r="C22" s="162" t="s">
        <v>501</v>
      </c>
      <c r="D22" s="86">
        <v>100</v>
      </c>
      <c r="E22" s="85"/>
      <c r="F22" s="84" t="s">
        <v>535</v>
      </c>
    </row>
    <row r="23" spans="1:6" ht="20.149999999999999" customHeight="1" x14ac:dyDescent="0.3">
      <c r="A23" s="199">
        <v>1401</v>
      </c>
      <c r="B23" s="87" t="s">
        <v>500</v>
      </c>
      <c r="C23" s="162" t="s">
        <v>499</v>
      </c>
      <c r="D23" s="86">
        <v>100</v>
      </c>
      <c r="E23" s="85"/>
      <c r="F23" s="84" t="s">
        <v>535</v>
      </c>
    </row>
    <row r="24" spans="1:6" ht="20.149999999999999" customHeight="1" x14ac:dyDescent="0.3">
      <c r="A24" s="199">
        <v>1402</v>
      </c>
      <c r="B24" s="87" t="s">
        <v>498</v>
      </c>
      <c r="C24" s="162" t="s">
        <v>497</v>
      </c>
      <c r="D24" s="86">
        <v>100</v>
      </c>
      <c r="E24" s="85"/>
      <c r="F24" s="84" t="s">
        <v>535</v>
      </c>
    </row>
    <row r="25" spans="1:6" ht="20.149999999999999" customHeight="1" x14ac:dyDescent="0.3">
      <c r="A25" s="199">
        <v>1403</v>
      </c>
      <c r="B25" s="87" t="s">
        <v>496</v>
      </c>
      <c r="C25" s="162" t="s">
        <v>495</v>
      </c>
      <c r="D25" s="86">
        <v>100</v>
      </c>
      <c r="E25" s="85"/>
      <c r="F25" s="84" t="s">
        <v>535</v>
      </c>
    </row>
    <row r="26" spans="1:6" ht="20.149999999999999" customHeight="1" x14ac:dyDescent="0.3">
      <c r="A26" s="199">
        <v>1404</v>
      </c>
      <c r="B26" s="87" t="s">
        <v>494</v>
      </c>
      <c r="C26" s="162" t="s">
        <v>493</v>
      </c>
      <c r="D26" s="86">
        <v>100</v>
      </c>
      <c r="E26" s="85"/>
      <c r="F26" s="84" t="s">
        <v>535</v>
      </c>
    </row>
    <row r="27" spans="1:6" ht="20.149999999999999" customHeight="1" x14ac:dyDescent="0.3">
      <c r="A27" s="199">
        <v>1405</v>
      </c>
      <c r="B27" s="87" t="s">
        <v>492</v>
      </c>
      <c r="C27" s="162" t="s">
        <v>491</v>
      </c>
      <c r="D27" s="86">
        <v>100</v>
      </c>
      <c r="E27" s="85"/>
      <c r="F27" s="84" t="s">
        <v>535</v>
      </c>
    </row>
    <row r="28" spans="1:6" ht="20.149999999999999" customHeight="1" x14ac:dyDescent="0.3">
      <c r="A28" s="199">
        <v>1406</v>
      </c>
      <c r="B28" s="87" t="s">
        <v>490</v>
      </c>
      <c r="C28" s="162" t="s">
        <v>489</v>
      </c>
      <c r="D28" s="86">
        <v>100</v>
      </c>
      <c r="E28" s="85"/>
      <c r="F28" s="84" t="s">
        <v>535</v>
      </c>
    </row>
    <row r="29" spans="1:6" ht="20.149999999999999" customHeight="1" x14ac:dyDescent="0.3">
      <c r="A29" s="199">
        <v>1407</v>
      </c>
      <c r="B29" s="87" t="s">
        <v>488</v>
      </c>
      <c r="C29" s="162" t="s">
        <v>487</v>
      </c>
      <c r="D29" s="86">
        <v>100</v>
      </c>
      <c r="E29" s="85"/>
      <c r="F29" s="84" t="s">
        <v>535</v>
      </c>
    </row>
    <row r="30" spans="1:6" ht="20.149999999999999" customHeight="1" x14ac:dyDescent="0.3">
      <c r="A30" s="199">
        <v>1408</v>
      </c>
      <c r="B30" s="87" t="s">
        <v>486</v>
      </c>
      <c r="C30" s="162" t="s">
        <v>485</v>
      </c>
      <c r="D30" s="86">
        <v>100</v>
      </c>
      <c r="E30" s="85"/>
      <c r="F30" s="84" t="s">
        <v>535</v>
      </c>
    </row>
    <row r="31" spans="1:6" ht="20.149999999999999" customHeight="1" x14ac:dyDescent="0.3">
      <c r="A31" s="199">
        <v>1409</v>
      </c>
      <c r="B31" s="87" t="s">
        <v>484</v>
      </c>
      <c r="C31" s="162" t="s">
        <v>483</v>
      </c>
      <c r="D31" s="86">
        <v>100</v>
      </c>
      <c r="E31" s="85"/>
      <c r="F31" s="84" t="s">
        <v>535</v>
      </c>
    </row>
    <row r="32" spans="1:6" ht="20.149999999999999" customHeight="1" x14ac:dyDescent="0.3">
      <c r="A32" s="199">
        <v>1429</v>
      </c>
      <c r="B32" s="87" t="s">
        <v>482</v>
      </c>
      <c r="C32" s="162" t="s">
        <v>481</v>
      </c>
      <c r="D32" s="86">
        <v>40</v>
      </c>
      <c r="E32" s="85"/>
      <c r="F32" s="84" t="s">
        <v>535</v>
      </c>
    </row>
    <row r="33" spans="1:6" ht="20.149999999999999" customHeight="1" x14ac:dyDescent="0.3">
      <c r="A33" s="199">
        <v>1430</v>
      </c>
      <c r="B33" s="87" t="s">
        <v>480</v>
      </c>
      <c r="C33" s="162" t="s">
        <v>479</v>
      </c>
      <c r="D33" s="86">
        <v>40</v>
      </c>
      <c r="E33" s="85"/>
      <c r="F33" s="84" t="s">
        <v>535</v>
      </c>
    </row>
    <row r="34" spans="1:6" ht="20.149999999999999" customHeight="1" x14ac:dyDescent="0.3">
      <c r="A34" s="203">
        <v>1431</v>
      </c>
      <c r="B34" s="87" t="s">
        <v>478</v>
      </c>
      <c r="C34" s="162" t="s">
        <v>477</v>
      </c>
      <c r="D34" s="86">
        <v>40</v>
      </c>
      <c r="E34" s="85"/>
      <c r="F34" s="84" t="s">
        <v>535</v>
      </c>
    </row>
    <row r="35" spans="1:6" ht="20.149999999999999" customHeight="1" x14ac:dyDescent="0.3">
      <c r="A35" s="199">
        <v>1432</v>
      </c>
      <c r="B35" s="87" t="s">
        <v>476</v>
      </c>
      <c r="C35" s="162" t="s">
        <v>475</v>
      </c>
      <c r="D35" s="86">
        <v>40</v>
      </c>
      <c r="E35" s="85"/>
      <c r="F35" s="84" t="s">
        <v>535</v>
      </c>
    </row>
    <row r="36" spans="1:6" ht="20.149999999999999" customHeight="1" x14ac:dyDescent="0.3">
      <c r="A36" s="199">
        <v>1433</v>
      </c>
      <c r="B36" s="87" t="s">
        <v>474</v>
      </c>
      <c r="C36" s="162" t="s">
        <v>472</v>
      </c>
      <c r="D36" s="86">
        <v>40</v>
      </c>
      <c r="E36" s="85"/>
      <c r="F36" s="84" t="s">
        <v>535</v>
      </c>
    </row>
    <row r="37" spans="1:6" ht="20.149999999999999" customHeight="1" x14ac:dyDescent="0.3">
      <c r="A37" s="203">
        <v>1434</v>
      </c>
      <c r="B37" s="87" t="s">
        <v>473</v>
      </c>
      <c r="C37" s="162" t="s">
        <v>472</v>
      </c>
      <c r="D37" s="86">
        <v>40</v>
      </c>
      <c r="E37" s="85"/>
      <c r="F37" s="84" t="s">
        <v>535</v>
      </c>
    </row>
    <row r="38" spans="1:6" ht="20.149999999999999" customHeight="1" x14ac:dyDescent="0.3">
      <c r="A38" s="199">
        <v>1439</v>
      </c>
      <c r="B38" s="87" t="s">
        <v>461</v>
      </c>
      <c r="C38" s="162" t="s">
        <v>460</v>
      </c>
      <c r="D38" s="86">
        <v>20</v>
      </c>
      <c r="E38" s="85"/>
      <c r="F38" s="84" t="s">
        <v>535</v>
      </c>
    </row>
    <row r="39" spans="1:6" ht="20.149999999999999" customHeight="1" x14ac:dyDescent="0.3">
      <c r="A39" s="199">
        <v>1440</v>
      </c>
      <c r="B39" s="87" t="s">
        <v>471</v>
      </c>
      <c r="C39" s="162" t="s">
        <v>470</v>
      </c>
      <c r="D39" s="86">
        <v>30</v>
      </c>
      <c r="E39" s="85"/>
      <c r="F39" s="84" t="s">
        <v>535</v>
      </c>
    </row>
    <row r="40" spans="1:6" ht="20.149999999999999" customHeight="1" x14ac:dyDescent="0.3">
      <c r="A40" s="199">
        <v>1441</v>
      </c>
      <c r="B40" s="87" t="s">
        <v>469</v>
      </c>
      <c r="C40" s="162" t="s">
        <v>468</v>
      </c>
      <c r="D40" s="86">
        <v>30</v>
      </c>
      <c r="E40" s="85"/>
      <c r="F40" s="84" t="s">
        <v>535</v>
      </c>
    </row>
    <row r="41" spans="1:6" ht="20.149999999999999" customHeight="1" x14ac:dyDescent="0.3">
      <c r="A41" s="199">
        <v>1442</v>
      </c>
      <c r="B41" s="87" t="s">
        <v>467</v>
      </c>
      <c r="C41" s="162" t="s">
        <v>466</v>
      </c>
      <c r="D41" s="86">
        <v>30</v>
      </c>
      <c r="E41" s="85"/>
      <c r="F41" s="84" t="s">
        <v>535</v>
      </c>
    </row>
    <row r="42" spans="1:6" ht="20.149999999999999" customHeight="1" x14ac:dyDescent="0.3">
      <c r="A42" s="199">
        <v>1443</v>
      </c>
      <c r="B42" s="87" t="s">
        <v>465</v>
      </c>
      <c r="C42" s="162" t="s">
        <v>464</v>
      </c>
      <c r="D42" s="86">
        <v>30</v>
      </c>
      <c r="E42" s="85"/>
      <c r="F42" s="84" t="s">
        <v>535</v>
      </c>
    </row>
    <row r="43" spans="1:6" x14ac:dyDescent="0.3">
      <c r="E43" s="65"/>
      <c r="F43" s="65"/>
    </row>
    <row r="44" spans="1:6" x14ac:dyDescent="0.3">
      <c r="A44" s="204"/>
      <c r="D44" s="70"/>
      <c r="E44" s="69"/>
      <c r="F44" s="65"/>
    </row>
    <row r="45" spans="1:6" ht="18" customHeight="1" x14ac:dyDescent="0.3">
      <c r="A45" s="205" t="s">
        <v>540</v>
      </c>
      <c r="B45" s="83"/>
      <c r="C45" s="163"/>
      <c r="D45" s="82"/>
      <c r="E45" s="81"/>
      <c r="F45" s="65"/>
    </row>
    <row r="46" spans="1:6" ht="15.75" customHeight="1" x14ac:dyDescent="0.3">
      <c r="A46" s="206" t="s">
        <v>119</v>
      </c>
      <c r="B46" s="80" t="s">
        <v>28</v>
      </c>
      <c r="C46" s="164" t="s">
        <v>27</v>
      </c>
      <c r="D46" s="79" t="s">
        <v>67</v>
      </c>
      <c r="E46" s="74"/>
      <c r="F46" s="65"/>
    </row>
    <row r="47" spans="1:6" ht="14.5" x14ac:dyDescent="0.35">
      <c r="A47" s="207">
        <v>1403</v>
      </c>
      <c r="B47" s="78" t="s">
        <v>463</v>
      </c>
      <c r="C47" s="165" t="s">
        <v>462</v>
      </c>
      <c r="D47" s="77">
        <v>1</v>
      </c>
      <c r="E47" s="74"/>
      <c r="F47" s="65"/>
    </row>
    <row r="48" spans="1:6" ht="14.5" x14ac:dyDescent="0.35">
      <c r="A48" s="208">
        <v>1439</v>
      </c>
      <c r="B48" s="76" t="s">
        <v>461</v>
      </c>
      <c r="C48" s="166" t="s">
        <v>460</v>
      </c>
      <c r="D48" s="75" t="s">
        <v>122</v>
      </c>
      <c r="E48" s="74"/>
      <c r="F48" s="65"/>
    </row>
    <row r="49" spans="1:6" ht="14.5" x14ac:dyDescent="0.35">
      <c r="A49" s="208">
        <v>2175</v>
      </c>
      <c r="B49" s="76" t="s">
        <v>459</v>
      </c>
      <c r="C49" s="166" t="s">
        <v>458</v>
      </c>
      <c r="D49" s="75" t="s">
        <v>122</v>
      </c>
      <c r="E49" s="74"/>
      <c r="F49" s="65"/>
    </row>
    <row r="50" spans="1:6" ht="14.5" x14ac:dyDescent="0.35">
      <c r="A50" s="208">
        <v>1431</v>
      </c>
      <c r="B50" s="76" t="s">
        <v>457</v>
      </c>
      <c r="C50" s="166" t="s">
        <v>456</v>
      </c>
      <c r="D50" s="75" t="s">
        <v>122</v>
      </c>
      <c r="E50" s="74"/>
      <c r="F50" s="65"/>
    </row>
    <row r="51" spans="1:6" ht="14.5" x14ac:dyDescent="0.35">
      <c r="A51" s="208">
        <v>1442</v>
      </c>
      <c r="B51" s="76" t="s">
        <v>455</v>
      </c>
      <c r="C51" s="166" t="s">
        <v>454</v>
      </c>
      <c r="D51" s="75" t="s">
        <v>122</v>
      </c>
      <c r="E51" s="74"/>
      <c r="F51" s="65"/>
    </row>
    <row r="52" spans="1:6" ht="14.5" x14ac:dyDescent="0.35">
      <c r="A52" s="208">
        <v>1360</v>
      </c>
      <c r="B52" s="76" t="s">
        <v>453</v>
      </c>
      <c r="C52" s="166" t="s">
        <v>452</v>
      </c>
      <c r="D52" s="75" t="s">
        <v>122</v>
      </c>
      <c r="E52" s="74"/>
      <c r="F52" s="65"/>
    </row>
    <row r="53" spans="1:6" x14ac:dyDescent="0.3">
      <c r="A53" s="209"/>
      <c r="B53" s="73"/>
      <c r="C53" s="167"/>
      <c r="D53" s="72"/>
      <c r="E53" s="71"/>
      <c r="F53" s="65"/>
    </row>
    <row r="54" spans="1:6" x14ac:dyDescent="0.3">
      <c r="A54" s="204"/>
      <c r="D54" s="70"/>
      <c r="E54" s="69"/>
      <c r="F54" s="65"/>
    </row>
    <row r="55" spans="1:6" s="5" customFormat="1" ht="25" customHeight="1" x14ac:dyDescent="0.4">
      <c r="A55" s="210" t="s">
        <v>541</v>
      </c>
      <c r="B55" s="2"/>
      <c r="C55" s="168" t="s">
        <v>386</v>
      </c>
      <c r="D55" s="3" t="s">
        <v>385</v>
      </c>
      <c r="F55" s="4"/>
    </row>
    <row r="56" spans="1:6" s="9" customFormat="1" ht="12" customHeight="1" x14ac:dyDescent="0.25">
      <c r="A56" s="211"/>
      <c r="B56" s="6"/>
      <c r="C56" s="169"/>
      <c r="D56" s="8"/>
      <c r="E56" s="8"/>
      <c r="F56" s="8"/>
    </row>
    <row r="57" spans="1:6" s="13" customFormat="1" ht="12" customHeight="1" x14ac:dyDescent="0.25">
      <c r="A57" s="212" t="s">
        <v>119</v>
      </c>
      <c r="B57" s="10" t="s">
        <v>28</v>
      </c>
      <c r="C57" s="170" t="s">
        <v>27</v>
      </c>
      <c r="D57" s="11" t="s">
        <v>26</v>
      </c>
      <c r="E57" s="11"/>
      <c r="F57" s="12" t="s">
        <v>25</v>
      </c>
    </row>
    <row r="58" spans="1:6" s="9" customFormat="1" ht="20.149999999999999" customHeight="1" x14ac:dyDescent="0.3">
      <c r="A58" s="199">
        <v>2120</v>
      </c>
      <c r="B58" s="88" t="s">
        <v>451</v>
      </c>
      <c r="C58" s="362" t="s">
        <v>450</v>
      </c>
      <c r="D58" s="362"/>
      <c r="E58" s="28"/>
      <c r="F58" s="29" t="s">
        <v>433</v>
      </c>
    </row>
    <row r="59" spans="1:6" s="9" customFormat="1" ht="20.149999999999999" customHeight="1" x14ac:dyDescent="0.3">
      <c r="A59" s="199">
        <v>2121</v>
      </c>
      <c r="B59" s="88" t="s">
        <v>449</v>
      </c>
      <c r="C59" s="362" t="s">
        <v>448</v>
      </c>
      <c r="D59" s="362"/>
      <c r="E59" s="28"/>
      <c r="F59" s="29" t="s">
        <v>433</v>
      </c>
    </row>
    <row r="60" spans="1:6" s="9" customFormat="1" ht="20.149999999999999" customHeight="1" x14ac:dyDescent="0.3">
      <c r="A60" s="199">
        <v>2123</v>
      </c>
      <c r="B60" s="88" t="s">
        <v>447</v>
      </c>
      <c r="C60" s="362" t="s">
        <v>446</v>
      </c>
      <c r="D60" s="362"/>
      <c r="E60" s="28"/>
      <c r="F60" s="29" t="s">
        <v>433</v>
      </c>
    </row>
    <row r="61" spans="1:6" s="9" customFormat="1" ht="20.149999999999999" customHeight="1" x14ac:dyDescent="0.3">
      <c r="A61" s="199">
        <v>2124</v>
      </c>
      <c r="B61" s="88" t="s">
        <v>445</v>
      </c>
      <c r="C61" s="362" t="s">
        <v>444</v>
      </c>
      <c r="D61" s="362"/>
      <c r="E61" s="28"/>
      <c r="F61" s="29" t="s">
        <v>433</v>
      </c>
    </row>
    <row r="62" spans="1:6" s="9" customFormat="1" ht="20.149999999999999" customHeight="1" x14ac:dyDescent="0.3">
      <c r="A62" s="199">
        <v>2125</v>
      </c>
      <c r="B62" s="88" t="s">
        <v>443</v>
      </c>
      <c r="C62" s="362" t="s">
        <v>442</v>
      </c>
      <c r="D62" s="362"/>
      <c r="E62" s="28"/>
      <c r="F62" s="29" t="s">
        <v>433</v>
      </c>
    </row>
    <row r="63" spans="1:6" s="9" customFormat="1" ht="20.149999999999999" customHeight="1" x14ac:dyDescent="0.3">
      <c r="A63" s="199">
        <v>2126</v>
      </c>
      <c r="B63" s="88" t="s">
        <v>441</v>
      </c>
      <c r="C63" s="362" t="s">
        <v>440</v>
      </c>
      <c r="D63" s="362"/>
      <c r="E63" s="28"/>
      <c r="F63" s="29" t="s">
        <v>433</v>
      </c>
    </row>
    <row r="64" spans="1:6" s="9" customFormat="1" ht="20.149999999999999" customHeight="1" x14ac:dyDescent="0.3">
      <c r="A64" s="199">
        <v>2127</v>
      </c>
      <c r="B64" s="88" t="s">
        <v>439</v>
      </c>
      <c r="C64" s="362" t="s">
        <v>438</v>
      </c>
      <c r="D64" s="362"/>
      <c r="E64" s="28"/>
      <c r="F64" s="29" t="s">
        <v>433</v>
      </c>
    </row>
    <row r="65" spans="1:6" s="9" customFormat="1" ht="20.149999999999999" customHeight="1" x14ac:dyDescent="0.3">
      <c r="A65" s="199">
        <v>2128</v>
      </c>
      <c r="B65" s="88" t="s">
        <v>437</v>
      </c>
      <c r="C65" s="362" t="s">
        <v>436</v>
      </c>
      <c r="D65" s="362"/>
      <c r="E65" s="28"/>
      <c r="F65" s="29" t="s">
        <v>433</v>
      </c>
    </row>
    <row r="66" spans="1:6" s="9" customFormat="1" ht="20.149999999999999" customHeight="1" x14ac:dyDescent="0.3">
      <c r="A66" s="199">
        <v>2129</v>
      </c>
      <c r="B66" s="88" t="s">
        <v>435</v>
      </c>
      <c r="C66" s="362" t="s">
        <v>434</v>
      </c>
      <c r="D66" s="362"/>
      <c r="E66" s="28"/>
      <c r="F66" s="29" t="s">
        <v>433</v>
      </c>
    </row>
    <row r="67" spans="1:6" s="9" customFormat="1" ht="20.149999999999999" customHeight="1" x14ac:dyDescent="0.3">
      <c r="A67" s="199">
        <v>2150</v>
      </c>
      <c r="B67" s="88" t="s">
        <v>432</v>
      </c>
      <c r="C67" s="161" t="s">
        <v>431</v>
      </c>
      <c r="D67" s="28">
        <v>30</v>
      </c>
      <c r="E67" s="28"/>
      <c r="F67" s="30"/>
    </row>
    <row r="68" spans="1:6" s="9" customFormat="1" ht="20.149999999999999" customHeight="1" x14ac:dyDescent="0.3">
      <c r="A68" s="199">
        <v>2151</v>
      </c>
      <c r="B68" s="88" t="s">
        <v>430</v>
      </c>
      <c r="C68" s="161" t="s">
        <v>429</v>
      </c>
      <c r="D68" s="28">
        <v>30</v>
      </c>
      <c r="E68" s="28"/>
      <c r="F68" s="30"/>
    </row>
    <row r="69" spans="1:6" s="9" customFormat="1" ht="20.149999999999999" customHeight="1" x14ac:dyDescent="0.3">
      <c r="A69" s="199">
        <v>2152</v>
      </c>
      <c r="B69" s="88" t="s">
        <v>428</v>
      </c>
      <c r="C69" s="161" t="s">
        <v>427</v>
      </c>
      <c r="D69" s="28">
        <v>30</v>
      </c>
      <c r="E69" s="28"/>
      <c r="F69" s="30"/>
    </row>
    <row r="70" spans="1:6" s="9" customFormat="1" ht="20.149999999999999" customHeight="1" x14ac:dyDescent="0.3">
      <c r="A70" s="199">
        <v>2153</v>
      </c>
      <c r="B70" s="88" t="s">
        <v>426</v>
      </c>
      <c r="C70" s="161" t="s">
        <v>425</v>
      </c>
      <c r="D70" s="28">
        <v>30</v>
      </c>
      <c r="E70" s="28"/>
      <c r="F70" s="30"/>
    </row>
    <row r="71" spans="1:6" s="9" customFormat="1" ht="20.149999999999999" customHeight="1" x14ac:dyDescent="0.3">
      <c r="A71" s="199">
        <v>2154</v>
      </c>
      <c r="B71" s="88" t="s">
        <v>424</v>
      </c>
      <c r="C71" s="161" t="s">
        <v>423</v>
      </c>
      <c r="D71" s="28">
        <v>30</v>
      </c>
      <c r="E71" s="28"/>
      <c r="F71" s="30"/>
    </row>
    <row r="72" spans="1:6" s="9" customFormat="1" ht="20.149999999999999" customHeight="1" x14ac:dyDescent="0.3">
      <c r="A72" s="199">
        <v>2155</v>
      </c>
      <c r="B72" s="88" t="s">
        <v>422</v>
      </c>
      <c r="C72" s="161" t="s">
        <v>421</v>
      </c>
      <c r="D72" s="28">
        <v>30</v>
      </c>
      <c r="E72" s="28"/>
      <c r="F72" s="30"/>
    </row>
    <row r="73" spans="1:6" s="9" customFormat="1" ht="20.149999999999999" customHeight="1" x14ac:dyDescent="0.3">
      <c r="A73" s="199">
        <v>2156</v>
      </c>
      <c r="B73" s="88" t="s">
        <v>420</v>
      </c>
      <c r="C73" s="161" t="s">
        <v>419</v>
      </c>
      <c r="D73" s="28">
        <v>30</v>
      </c>
      <c r="E73" s="28"/>
      <c r="F73" s="30"/>
    </row>
    <row r="74" spans="1:6" s="9" customFormat="1" ht="20.149999999999999" customHeight="1" x14ac:dyDescent="0.3">
      <c r="A74" s="199">
        <v>2157</v>
      </c>
      <c r="B74" s="88" t="s">
        <v>418</v>
      </c>
      <c r="C74" s="161" t="s">
        <v>417</v>
      </c>
      <c r="D74" s="28">
        <v>30</v>
      </c>
      <c r="E74" s="28"/>
      <c r="F74" s="30"/>
    </row>
    <row r="75" spans="1:6" s="9" customFormat="1" ht="20.149999999999999" customHeight="1" x14ac:dyDescent="0.3">
      <c r="A75" s="199">
        <v>2158</v>
      </c>
      <c r="B75" s="88" t="s">
        <v>416</v>
      </c>
      <c r="C75" s="161" t="s">
        <v>415</v>
      </c>
      <c r="D75" s="28">
        <v>30</v>
      </c>
      <c r="E75" s="28"/>
      <c r="F75" s="30"/>
    </row>
    <row r="76" spans="1:6" s="9" customFormat="1" ht="20.149999999999999" customHeight="1" x14ac:dyDescent="0.3">
      <c r="A76" s="199">
        <v>2159</v>
      </c>
      <c r="B76" s="88" t="s">
        <v>414</v>
      </c>
      <c r="C76" s="161" t="s">
        <v>413</v>
      </c>
      <c r="D76" s="28">
        <v>30</v>
      </c>
      <c r="E76" s="28"/>
      <c r="F76" s="30"/>
    </row>
    <row r="77" spans="1:6" s="9" customFormat="1" ht="20.149999999999999" customHeight="1" x14ac:dyDescent="0.3">
      <c r="A77" s="199">
        <v>2160</v>
      </c>
      <c r="B77" s="88" t="s">
        <v>412</v>
      </c>
      <c r="C77" s="161" t="s">
        <v>411</v>
      </c>
      <c r="D77" s="28">
        <v>30</v>
      </c>
      <c r="E77" s="28"/>
      <c r="F77" s="30"/>
    </row>
    <row r="78" spans="1:6" s="9" customFormat="1" ht="20.149999999999999" customHeight="1" x14ac:dyDescent="0.3">
      <c r="A78" s="199">
        <v>2200</v>
      </c>
      <c r="B78" s="88" t="s">
        <v>410</v>
      </c>
      <c r="C78" s="161" t="s">
        <v>409</v>
      </c>
      <c r="D78" s="31">
        <v>30</v>
      </c>
      <c r="E78" s="31"/>
      <c r="F78" s="99" t="s">
        <v>535</v>
      </c>
    </row>
    <row r="79" spans="1:6" s="9" customFormat="1" ht="20.149999999999999" customHeight="1" x14ac:dyDescent="0.3">
      <c r="A79" s="199">
        <v>2201</v>
      </c>
      <c r="B79" s="88" t="s">
        <v>408</v>
      </c>
      <c r="C79" s="161" t="s">
        <v>407</v>
      </c>
      <c r="D79" s="31">
        <v>30</v>
      </c>
      <c r="E79" s="31"/>
      <c r="F79" s="99" t="s">
        <v>535</v>
      </c>
    </row>
    <row r="80" spans="1:6" s="9" customFormat="1" ht="20.149999999999999" customHeight="1" x14ac:dyDescent="0.3">
      <c r="A80" s="199">
        <v>2202</v>
      </c>
      <c r="B80" s="88" t="s">
        <v>406</v>
      </c>
      <c r="C80" s="161" t="s">
        <v>405</v>
      </c>
      <c r="D80" s="31">
        <v>30</v>
      </c>
      <c r="E80" s="31"/>
      <c r="F80" s="99" t="s">
        <v>535</v>
      </c>
    </row>
    <row r="81" spans="1:7" s="9" customFormat="1" ht="20.149999999999999" customHeight="1" x14ac:dyDescent="0.3">
      <c r="A81" s="199">
        <v>2203</v>
      </c>
      <c r="B81" s="88" t="s">
        <v>404</v>
      </c>
      <c r="C81" s="161" t="s">
        <v>403</v>
      </c>
      <c r="D81" s="31">
        <v>30</v>
      </c>
      <c r="E81" s="31"/>
      <c r="F81" s="99" t="s">
        <v>535</v>
      </c>
    </row>
    <row r="82" spans="1:7" s="9" customFormat="1" ht="20.149999999999999" customHeight="1" x14ac:dyDescent="0.3">
      <c r="A82" s="199">
        <v>2204</v>
      </c>
      <c r="B82" s="88" t="s">
        <v>402</v>
      </c>
      <c r="C82" s="161" t="s">
        <v>401</v>
      </c>
      <c r="D82" s="31">
        <v>30</v>
      </c>
      <c r="E82" s="31"/>
      <c r="F82" s="99" t="s">
        <v>535</v>
      </c>
    </row>
    <row r="83" spans="1:7" s="9" customFormat="1" ht="20.149999999999999" customHeight="1" x14ac:dyDescent="0.3">
      <c r="A83" s="199">
        <v>2205</v>
      </c>
      <c r="B83" s="88" t="s">
        <v>400</v>
      </c>
      <c r="C83" s="161" t="s">
        <v>399</v>
      </c>
      <c r="D83" s="31">
        <v>30</v>
      </c>
      <c r="E83" s="31"/>
      <c r="F83" s="99" t="s">
        <v>535</v>
      </c>
    </row>
    <row r="84" spans="1:7" s="9" customFormat="1" ht="20.149999999999999" customHeight="1" x14ac:dyDescent="0.3">
      <c r="A84" s="199">
        <v>2206</v>
      </c>
      <c r="B84" s="88" t="s">
        <v>398</v>
      </c>
      <c r="C84" s="161" t="s">
        <v>397</v>
      </c>
      <c r="D84" s="31">
        <v>30</v>
      </c>
      <c r="E84" s="31"/>
      <c r="F84" s="99" t="s">
        <v>535</v>
      </c>
    </row>
    <row r="85" spans="1:7" s="9" customFormat="1" ht="20.149999999999999" customHeight="1" x14ac:dyDescent="0.3">
      <c r="A85" s="199">
        <v>2207</v>
      </c>
      <c r="B85" s="88" t="s">
        <v>396</v>
      </c>
      <c r="C85" s="161" t="s">
        <v>395</v>
      </c>
      <c r="D85" s="31">
        <v>30</v>
      </c>
      <c r="E85" s="31"/>
      <c r="F85" s="99" t="s">
        <v>535</v>
      </c>
    </row>
    <row r="86" spans="1:7" s="9" customFormat="1" ht="20.149999999999999" customHeight="1" x14ac:dyDescent="0.3">
      <c r="A86" s="199">
        <v>2208</v>
      </c>
      <c r="B86" s="88" t="s">
        <v>394</v>
      </c>
      <c r="C86" s="161" t="s">
        <v>393</v>
      </c>
      <c r="D86" s="31">
        <v>30</v>
      </c>
      <c r="E86" s="31"/>
      <c r="F86" s="99" t="s">
        <v>535</v>
      </c>
    </row>
    <row r="87" spans="1:7" s="9" customFormat="1" ht="20.149999999999999" customHeight="1" x14ac:dyDescent="0.3">
      <c r="A87" s="199">
        <v>2209</v>
      </c>
      <c r="B87" s="88" t="s">
        <v>392</v>
      </c>
      <c r="C87" s="161" t="s">
        <v>391</v>
      </c>
      <c r="D87" s="31">
        <v>30</v>
      </c>
      <c r="E87" s="31"/>
      <c r="F87" s="99" t="s">
        <v>535</v>
      </c>
    </row>
    <row r="88" spans="1:7" s="9" customFormat="1" ht="20.149999999999999" customHeight="1" x14ac:dyDescent="0.3">
      <c r="A88" s="199">
        <v>2210</v>
      </c>
      <c r="B88" s="88" t="s">
        <v>390</v>
      </c>
      <c r="C88" s="161" t="s">
        <v>389</v>
      </c>
      <c r="D88" s="31">
        <v>30</v>
      </c>
      <c r="E88" s="31"/>
      <c r="F88" s="99" t="s">
        <v>535</v>
      </c>
    </row>
    <row r="89" spans="1:7" s="9" customFormat="1" ht="20.149999999999999" customHeight="1" x14ac:dyDescent="0.3">
      <c r="A89" s="199">
        <v>2211</v>
      </c>
      <c r="B89" s="88" t="s">
        <v>388</v>
      </c>
      <c r="C89" s="161" t="s">
        <v>387</v>
      </c>
      <c r="D89" s="31">
        <v>30</v>
      </c>
      <c r="E89" s="31"/>
      <c r="F89" s="99" t="s">
        <v>535</v>
      </c>
    </row>
    <row r="90" spans="1:7" s="9" customFormat="1" ht="20.149999999999999" customHeight="1" x14ac:dyDescent="0.3">
      <c r="A90" s="213"/>
      <c r="B90" s="89"/>
      <c r="C90" s="160"/>
      <c r="D90" s="32"/>
      <c r="E90" s="32"/>
      <c r="F90" s="100"/>
    </row>
    <row r="91" spans="1:7" s="5" customFormat="1" ht="25" customHeight="1" x14ac:dyDescent="0.4">
      <c r="A91" s="210" t="s">
        <v>541</v>
      </c>
      <c r="B91" s="2"/>
      <c r="C91" s="168" t="s">
        <v>386</v>
      </c>
      <c r="D91" s="3" t="s">
        <v>385</v>
      </c>
      <c r="F91" s="4"/>
    </row>
    <row r="92" spans="1:7" s="9" customFormat="1" ht="12" customHeight="1" x14ac:dyDescent="0.25">
      <c r="A92" s="211"/>
      <c r="B92" s="6"/>
      <c r="C92" s="169"/>
      <c r="D92" s="8"/>
      <c r="E92" s="8"/>
      <c r="F92" s="8"/>
    </row>
    <row r="93" spans="1:7" s="13" customFormat="1" ht="12" customHeight="1" x14ac:dyDescent="0.25">
      <c r="A93" s="212" t="s">
        <v>119</v>
      </c>
      <c r="B93" s="10" t="s">
        <v>28</v>
      </c>
      <c r="C93" s="170" t="s">
        <v>27</v>
      </c>
      <c r="D93" s="11" t="s">
        <v>26</v>
      </c>
      <c r="E93" s="11"/>
      <c r="F93" s="12" t="s">
        <v>25</v>
      </c>
    </row>
    <row r="94" spans="1:7" s="9" customFormat="1" ht="20.149999999999999" customHeight="1" x14ac:dyDescent="0.35">
      <c r="A94" s="199">
        <v>2530</v>
      </c>
      <c r="B94" s="88" t="s">
        <v>384</v>
      </c>
      <c r="C94" s="362" t="s">
        <v>383</v>
      </c>
      <c r="D94" s="362"/>
      <c r="E94" s="28"/>
      <c r="F94" s="33">
        <v>175</v>
      </c>
      <c r="G94" s="1"/>
    </row>
    <row r="95" spans="1:7" s="9" customFormat="1" ht="20.149999999999999" customHeight="1" x14ac:dyDescent="0.3">
      <c r="A95" s="199">
        <v>2531</v>
      </c>
      <c r="B95" s="88" t="s">
        <v>382</v>
      </c>
      <c r="C95" s="362" t="s">
        <v>381</v>
      </c>
      <c r="D95" s="362"/>
      <c r="E95" s="28"/>
      <c r="F95" s="33">
        <v>175</v>
      </c>
    </row>
    <row r="96" spans="1:7" s="9" customFormat="1" ht="20.149999999999999" customHeight="1" x14ac:dyDescent="0.3">
      <c r="A96" s="199">
        <v>2532</v>
      </c>
      <c r="B96" s="88" t="s">
        <v>380</v>
      </c>
      <c r="C96" s="362" t="s">
        <v>379</v>
      </c>
      <c r="D96" s="362"/>
      <c r="E96" s="28"/>
      <c r="F96" s="33">
        <v>175</v>
      </c>
    </row>
    <row r="97" spans="1:6" s="9" customFormat="1" ht="20.149999999999999" customHeight="1" x14ac:dyDescent="0.3">
      <c r="A97" s="199">
        <v>2533</v>
      </c>
      <c r="B97" s="88" t="s">
        <v>378</v>
      </c>
      <c r="C97" s="362" t="s">
        <v>377</v>
      </c>
      <c r="D97" s="362"/>
      <c r="E97" s="28"/>
      <c r="F97" s="33">
        <v>175</v>
      </c>
    </row>
    <row r="98" spans="1:6" s="9" customFormat="1" ht="20.149999999999999" customHeight="1" x14ac:dyDescent="0.3">
      <c r="A98" s="199">
        <v>2534</v>
      </c>
      <c r="B98" s="88" t="s">
        <v>376</v>
      </c>
      <c r="C98" s="362" t="s">
        <v>375</v>
      </c>
      <c r="D98" s="362"/>
      <c r="E98" s="28"/>
      <c r="F98" s="33">
        <v>175</v>
      </c>
    </row>
    <row r="99" spans="1:6" s="9" customFormat="1" ht="20.149999999999999" customHeight="1" x14ac:dyDescent="0.3">
      <c r="A99" s="199">
        <v>2535</v>
      </c>
      <c r="B99" s="88" t="s">
        <v>374</v>
      </c>
      <c r="C99" s="362" t="s">
        <v>373</v>
      </c>
      <c r="D99" s="362"/>
      <c r="E99" s="28"/>
      <c r="F99" s="33">
        <v>175</v>
      </c>
    </row>
    <row r="100" spans="1:6" s="9" customFormat="1" ht="20.149999999999999" customHeight="1" x14ac:dyDescent="0.3">
      <c r="A100" s="199">
        <v>2536</v>
      </c>
      <c r="B100" s="88" t="s">
        <v>372</v>
      </c>
      <c r="C100" s="362" t="s">
        <v>371</v>
      </c>
      <c r="D100" s="362"/>
      <c r="E100" s="28"/>
      <c r="F100" s="33">
        <v>175</v>
      </c>
    </row>
    <row r="101" spans="1:6" s="9" customFormat="1" ht="20.149999999999999" customHeight="1" x14ac:dyDescent="0.3">
      <c r="A101" s="199">
        <v>2537</v>
      </c>
      <c r="B101" s="88" t="s">
        <v>370</v>
      </c>
      <c r="C101" s="362" t="s">
        <v>369</v>
      </c>
      <c r="D101" s="362"/>
      <c r="E101" s="28"/>
      <c r="F101" s="33">
        <v>175</v>
      </c>
    </row>
    <row r="102" spans="1:6" s="9" customFormat="1" ht="20.149999999999999" customHeight="1" x14ac:dyDescent="0.3">
      <c r="A102" s="199">
        <v>2538</v>
      </c>
      <c r="B102" s="88" t="s">
        <v>368</v>
      </c>
      <c r="C102" s="362" t="s">
        <v>367</v>
      </c>
      <c r="D102" s="362"/>
      <c r="E102" s="28"/>
      <c r="F102" s="33">
        <v>175</v>
      </c>
    </row>
    <row r="103" spans="1:6" s="9" customFormat="1" ht="20.149999999999999" customHeight="1" x14ac:dyDescent="0.3">
      <c r="A103" s="199">
        <v>2539</v>
      </c>
      <c r="B103" s="88" t="s">
        <v>366</v>
      </c>
      <c r="C103" s="362" t="s">
        <v>365</v>
      </c>
      <c r="D103" s="362"/>
      <c r="E103" s="28"/>
      <c r="F103" s="33">
        <v>175</v>
      </c>
    </row>
    <row r="104" spans="1:6" s="9" customFormat="1" ht="20.149999999999999" customHeight="1" x14ac:dyDescent="0.3">
      <c r="A104" s="199">
        <v>2540</v>
      </c>
      <c r="B104" s="88" t="s">
        <v>364</v>
      </c>
      <c r="C104" s="362" t="s">
        <v>363</v>
      </c>
      <c r="D104" s="362"/>
      <c r="E104" s="28"/>
      <c r="F104" s="33">
        <v>175</v>
      </c>
    </row>
    <row r="105" spans="1:6" s="9" customFormat="1" ht="20.149999999999999" customHeight="1" x14ac:dyDescent="0.3">
      <c r="A105" s="199">
        <v>2541</v>
      </c>
      <c r="B105" s="88" t="s">
        <v>362</v>
      </c>
      <c r="C105" s="362" t="s">
        <v>361</v>
      </c>
      <c r="D105" s="362"/>
      <c r="E105" s="28"/>
      <c r="F105" s="33">
        <v>175</v>
      </c>
    </row>
    <row r="106" spans="1:6" s="9" customFormat="1" ht="20.149999999999999" customHeight="1" x14ac:dyDescent="0.3">
      <c r="A106" s="213"/>
      <c r="B106" s="89"/>
      <c r="C106" s="160"/>
      <c r="D106" s="34"/>
      <c r="E106" s="34"/>
      <c r="F106" s="35"/>
    </row>
    <row r="107" spans="1:6" s="5" customFormat="1" ht="25" customHeight="1" x14ac:dyDescent="0.4">
      <c r="A107" s="210" t="s">
        <v>542</v>
      </c>
      <c r="B107" s="2"/>
      <c r="C107" s="168" t="s">
        <v>360</v>
      </c>
      <c r="D107" s="3" t="s">
        <v>359</v>
      </c>
      <c r="E107" s="36"/>
      <c r="F107" s="4"/>
    </row>
    <row r="108" spans="1:6" s="9" customFormat="1" ht="12" customHeight="1" x14ac:dyDescent="0.25">
      <c r="A108" s="211"/>
      <c r="B108" s="6"/>
      <c r="C108" s="169"/>
      <c r="D108" s="8"/>
      <c r="E108" s="8"/>
      <c r="F108" s="8"/>
    </row>
    <row r="109" spans="1:6" s="13" customFormat="1" ht="12" customHeight="1" x14ac:dyDescent="0.25">
      <c r="A109" s="212" t="s">
        <v>119</v>
      </c>
      <c r="B109" s="10" t="s">
        <v>28</v>
      </c>
      <c r="C109" s="171" t="s">
        <v>27</v>
      </c>
      <c r="D109" s="11" t="s">
        <v>26</v>
      </c>
      <c r="E109" s="11"/>
      <c r="F109" s="12" t="s">
        <v>25</v>
      </c>
    </row>
    <row r="110" spans="1:6" s="9" customFormat="1" ht="20.149999999999999" customHeight="1" x14ac:dyDescent="0.3">
      <c r="A110" s="199">
        <v>3150</v>
      </c>
      <c r="B110" s="88" t="s">
        <v>358</v>
      </c>
      <c r="C110" s="161" t="s">
        <v>357</v>
      </c>
      <c r="D110" s="37"/>
      <c r="E110" s="37"/>
      <c r="F110" s="33">
        <v>40</v>
      </c>
    </row>
    <row r="111" spans="1:6" s="9" customFormat="1" ht="20.149999999999999" customHeight="1" x14ac:dyDescent="0.3">
      <c r="A111" s="199">
        <v>3160</v>
      </c>
      <c r="B111" s="88" t="s">
        <v>356</v>
      </c>
      <c r="C111" s="161" t="s">
        <v>355</v>
      </c>
      <c r="D111" s="37"/>
      <c r="E111" s="37"/>
      <c r="F111" s="33">
        <v>120</v>
      </c>
    </row>
    <row r="112" spans="1:6" s="9" customFormat="1" ht="21" customHeight="1" x14ac:dyDescent="0.3">
      <c r="A112" s="214" t="s">
        <v>543</v>
      </c>
      <c r="B112" s="6"/>
      <c r="C112" s="169"/>
      <c r="D112" s="8"/>
      <c r="E112" s="39"/>
      <c r="F112" s="40"/>
    </row>
    <row r="113" spans="1:6" s="9" customFormat="1" ht="6" customHeight="1" x14ac:dyDescent="0.25">
      <c r="A113" s="215"/>
      <c r="B113" s="6"/>
      <c r="C113" s="169"/>
      <c r="D113" s="8"/>
      <c r="E113" s="39"/>
      <c r="F113" s="40"/>
    </row>
    <row r="114" spans="1:6" s="9" customFormat="1" x14ac:dyDescent="0.3">
      <c r="A114" s="216" t="s">
        <v>544</v>
      </c>
      <c r="B114" s="6"/>
      <c r="C114" s="169"/>
      <c r="D114" s="8"/>
      <c r="E114" s="39"/>
      <c r="F114" s="40"/>
    </row>
    <row r="115" spans="1:6" s="9" customFormat="1" x14ac:dyDescent="0.3">
      <c r="A115" s="216"/>
      <c r="B115" s="6"/>
      <c r="C115" s="169"/>
      <c r="D115" s="8"/>
      <c r="E115" s="39"/>
      <c r="F115" s="40"/>
    </row>
    <row r="116" spans="1:6" s="5" customFormat="1" ht="25" customHeight="1" x14ac:dyDescent="0.4">
      <c r="A116" s="217" t="s">
        <v>545</v>
      </c>
      <c r="B116" s="2"/>
      <c r="C116" s="168"/>
      <c r="D116" s="4"/>
      <c r="E116" s="4"/>
      <c r="F116" s="41" t="s">
        <v>354</v>
      </c>
    </row>
    <row r="117" spans="1:6" s="9" customFormat="1" ht="12.5" x14ac:dyDescent="0.25">
      <c r="A117" s="211"/>
      <c r="B117" s="6"/>
      <c r="C117" s="169"/>
      <c r="D117" s="8"/>
      <c r="E117" s="8"/>
      <c r="F117" s="8"/>
    </row>
    <row r="118" spans="1:6" s="9" customFormat="1" ht="12.5" x14ac:dyDescent="0.25">
      <c r="A118" s="212" t="s">
        <v>119</v>
      </c>
      <c r="B118" s="10" t="s">
        <v>28</v>
      </c>
      <c r="C118" s="170" t="s">
        <v>27</v>
      </c>
      <c r="D118" s="11" t="s">
        <v>26</v>
      </c>
      <c r="E118" s="11"/>
      <c r="F118" s="12"/>
    </row>
    <row r="119" spans="1:6" s="9" customFormat="1" ht="20.149999999999999" customHeight="1" x14ac:dyDescent="0.3">
      <c r="A119" s="203">
        <v>5100</v>
      </c>
      <c r="B119" s="88" t="s">
        <v>353</v>
      </c>
      <c r="C119" s="161" t="s">
        <v>352</v>
      </c>
      <c r="D119" s="37">
        <v>60</v>
      </c>
      <c r="E119" s="37"/>
      <c r="F119" s="37">
        <v>4000</v>
      </c>
    </row>
    <row r="120" spans="1:6" s="9" customFormat="1" ht="20.149999999999999" customHeight="1" x14ac:dyDescent="0.3">
      <c r="A120" s="203">
        <v>5101</v>
      </c>
      <c r="B120" s="88" t="s">
        <v>546</v>
      </c>
      <c r="C120" s="161" t="s">
        <v>351</v>
      </c>
      <c r="D120" s="37">
        <v>40</v>
      </c>
      <c r="E120" s="37"/>
      <c r="F120" s="37">
        <v>1300</v>
      </c>
    </row>
    <row r="121" spans="1:6" s="9" customFormat="1" ht="20.149999999999999" customHeight="1" x14ac:dyDescent="0.3">
      <c r="A121" s="203">
        <v>5102</v>
      </c>
      <c r="B121" s="88" t="s">
        <v>547</v>
      </c>
      <c r="C121" s="161" t="s">
        <v>548</v>
      </c>
      <c r="D121" s="37">
        <v>30</v>
      </c>
      <c r="E121" s="37"/>
      <c r="F121" s="37">
        <v>1200</v>
      </c>
    </row>
    <row r="122" spans="1:6" s="9" customFormat="1" ht="20.149999999999999" customHeight="1" x14ac:dyDescent="0.3">
      <c r="A122" s="203">
        <v>5130</v>
      </c>
      <c r="B122" s="88" t="s">
        <v>350</v>
      </c>
      <c r="C122" s="161" t="s">
        <v>349</v>
      </c>
      <c r="D122" s="37">
        <v>20</v>
      </c>
      <c r="E122" s="37"/>
      <c r="F122" s="33" t="s">
        <v>535</v>
      </c>
    </row>
    <row r="123" spans="1:6" s="9" customFormat="1" ht="20.149999999999999" customHeight="1" x14ac:dyDescent="0.3">
      <c r="A123" s="203">
        <v>5150</v>
      </c>
      <c r="B123" s="88" t="s">
        <v>348</v>
      </c>
      <c r="C123" s="161" t="s">
        <v>347</v>
      </c>
      <c r="D123" s="37">
        <v>15</v>
      </c>
      <c r="E123" s="37"/>
      <c r="F123" s="33" t="s">
        <v>535</v>
      </c>
    </row>
    <row r="124" spans="1:6" s="9" customFormat="1" ht="20.149999999999999" customHeight="1" x14ac:dyDescent="0.3">
      <c r="A124" s="203">
        <v>5155</v>
      </c>
      <c r="B124" s="88" t="s">
        <v>346</v>
      </c>
      <c r="C124" s="161" t="s">
        <v>345</v>
      </c>
      <c r="D124" s="37">
        <v>20</v>
      </c>
      <c r="E124" s="37"/>
      <c r="F124" s="33"/>
    </row>
    <row r="125" spans="1:6" s="9" customFormat="1" ht="20.149999999999999" customHeight="1" x14ac:dyDescent="0.3">
      <c r="A125" s="203">
        <v>5165</v>
      </c>
      <c r="B125" s="88" t="s">
        <v>344</v>
      </c>
      <c r="C125" s="161" t="s">
        <v>343</v>
      </c>
      <c r="D125" s="37">
        <v>30</v>
      </c>
      <c r="E125" s="37"/>
      <c r="F125" s="33" t="s">
        <v>535</v>
      </c>
    </row>
    <row r="126" spans="1:6" s="9" customFormat="1" ht="20.149999999999999" customHeight="1" x14ac:dyDescent="0.3">
      <c r="A126" s="203">
        <v>5170</v>
      </c>
      <c r="B126" s="88" t="s">
        <v>342</v>
      </c>
      <c r="C126" s="161" t="s">
        <v>341</v>
      </c>
      <c r="D126" s="37">
        <v>50</v>
      </c>
      <c r="E126" s="37"/>
      <c r="F126" s="33"/>
    </row>
    <row r="127" spans="1:6" s="9" customFormat="1" ht="20.149999999999999" customHeight="1" x14ac:dyDescent="0.3">
      <c r="A127" s="203">
        <v>5200</v>
      </c>
      <c r="B127" s="88" t="s">
        <v>340</v>
      </c>
      <c r="C127" s="161" t="s">
        <v>339</v>
      </c>
      <c r="D127" s="37">
        <v>50</v>
      </c>
      <c r="E127" s="37"/>
      <c r="F127" s="33" t="s">
        <v>535</v>
      </c>
    </row>
    <row r="128" spans="1:6" s="9" customFormat="1" ht="20.149999999999999" customHeight="1" x14ac:dyDescent="0.3">
      <c r="A128" s="203">
        <v>5201</v>
      </c>
      <c r="B128" s="88" t="s">
        <v>338</v>
      </c>
      <c r="C128" s="161" t="s">
        <v>337</v>
      </c>
      <c r="D128" s="37">
        <v>50</v>
      </c>
      <c r="E128" s="37"/>
      <c r="F128" s="33" t="s">
        <v>535</v>
      </c>
    </row>
    <row r="129" spans="1:6" s="9" customFormat="1" ht="20.149999999999999" customHeight="1" x14ac:dyDescent="0.3">
      <c r="A129" s="203">
        <v>5210</v>
      </c>
      <c r="B129" s="88" t="s">
        <v>336</v>
      </c>
      <c r="C129" s="161" t="s">
        <v>335</v>
      </c>
      <c r="D129" s="37">
        <v>30</v>
      </c>
      <c r="E129" s="37"/>
      <c r="F129" s="33" t="s">
        <v>535</v>
      </c>
    </row>
    <row r="130" spans="1:6" s="9" customFormat="1" ht="20.149999999999999" customHeight="1" x14ac:dyDescent="0.3">
      <c r="A130" s="203">
        <v>5240</v>
      </c>
      <c r="B130" s="88" t="s">
        <v>334</v>
      </c>
      <c r="C130" s="161" t="s">
        <v>333</v>
      </c>
      <c r="D130" s="37">
        <v>30</v>
      </c>
      <c r="E130" s="37"/>
      <c r="F130" s="33"/>
    </row>
    <row r="131" spans="1:6" s="9" customFormat="1" ht="20.149999999999999" customHeight="1" x14ac:dyDescent="0.3">
      <c r="A131" s="203">
        <v>5241</v>
      </c>
      <c r="B131" s="88" t="s">
        <v>332</v>
      </c>
      <c r="C131" s="161" t="s">
        <v>331</v>
      </c>
      <c r="D131" s="37">
        <v>30</v>
      </c>
      <c r="E131" s="37"/>
      <c r="F131" s="33"/>
    </row>
    <row r="132" spans="1:6" s="9" customFormat="1" ht="20.149999999999999" customHeight="1" x14ac:dyDescent="0.3">
      <c r="A132" s="203">
        <v>5242</v>
      </c>
      <c r="B132" s="88" t="s">
        <v>330</v>
      </c>
      <c r="C132" s="161" t="s">
        <v>329</v>
      </c>
      <c r="D132" s="37">
        <v>50</v>
      </c>
      <c r="E132" s="37"/>
      <c r="F132" s="33"/>
    </row>
    <row r="133" spans="1:6" s="9" customFormat="1" ht="20.149999999999999" customHeight="1" x14ac:dyDescent="0.3">
      <c r="A133" s="203">
        <v>5310</v>
      </c>
      <c r="B133" s="88" t="s">
        <v>328</v>
      </c>
      <c r="C133" s="161" t="s">
        <v>327</v>
      </c>
      <c r="D133" s="37">
        <v>30</v>
      </c>
      <c r="E133" s="37"/>
      <c r="F133" s="33" t="s">
        <v>535</v>
      </c>
    </row>
    <row r="134" spans="1:6" s="9" customFormat="1" ht="20.149999999999999" customHeight="1" x14ac:dyDescent="0.3">
      <c r="A134" s="203">
        <v>5325</v>
      </c>
      <c r="B134" s="88" t="s">
        <v>326</v>
      </c>
      <c r="C134" s="161" t="s">
        <v>325</v>
      </c>
      <c r="D134" s="37">
        <v>15</v>
      </c>
      <c r="E134" s="37"/>
      <c r="F134" s="33"/>
    </row>
    <row r="136" spans="1:6" s="5" customFormat="1" ht="25" customHeight="1" x14ac:dyDescent="0.4">
      <c r="A136" s="210" t="s">
        <v>549</v>
      </c>
      <c r="B136" s="2"/>
      <c r="C136" s="168" t="s">
        <v>324</v>
      </c>
      <c r="D136" s="3" t="s">
        <v>323</v>
      </c>
      <c r="E136" s="4"/>
      <c r="F136" s="42"/>
    </row>
    <row r="137" spans="1:6" s="9" customFormat="1" ht="9.75" customHeight="1" x14ac:dyDescent="0.25">
      <c r="A137" s="211"/>
      <c r="B137" s="6"/>
      <c r="C137" s="169"/>
      <c r="D137" s="8"/>
      <c r="E137" s="8"/>
      <c r="F137" s="8"/>
    </row>
    <row r="138" spans="1:6" s="13" customFormat="1" ht="12" customHeight="1" x14ac:dyDescent="0.25">
      <c r="A138" s="212" t="s">
        <v>119</v>
      </c>
      <c r="B138" s="10" t="s">
        <v>28</v>
      </c>
      <c r="C138" s="170" t="s">
        <v>27</v>
      </c>
      <c r="D138" s="11" t="s">
        <v>26</v>
      </c>
      <c r="E138" s="11"/>
      <c r="F138" s="12" t="s">
        <v>25</v>
      </c>
    </row>
    <row r="139" spans="1:6" s="9" customFormat="1" ht="20.149999999999999" customHeight="1" x14ac:dyDescent="0.3">
      <c r="A139" s="199">
        <v>8103</v>
      </c>
      <c r="B139" s="88" t="s">
        <v>322</v>
      </c>
      <c r="C139" s="161" t="s">
        <v>321</v>
      </c>
      <c r="D139" s="43">
        <v>250</v>
      </c>
      <c r="E139" s="43"/>
      <c r="F139" s="33"/>
    </row>
    <row r="140" spans="1:6" s="9" customFormat="1" ht="20.149999999999999" customHeight="1" x14ac:dyDescent="0.3">
      <c r="A140" s="199">
        <v>8110</v>
      </c>
      <c r="B140" s="88" t="s">
        <v>320</v>
      </c>
      <c r="C140" s="161" t="s">
        <v>319</v>
      </c>
      <c r="D140" s="43">
        <v>150</v>
      </c>
      <c r="E140" s="43"/>
      <c r="F140" s="33"/>
    </row>
    <row r="141" spans="1:6" s="9" customFormat="1" ht="20.149999999999999" customHeight="1" x14ac:dyDescent="0.3">
      <c r="A141" s="203">
        <v>8135</v>
      </c>
      <c r="B141" s="88" t="s">
        <v>318</v>
      </c>
      <c r="C141" s="161" t="s">
        <v>317</v>
      </c>
      <c r="D141" s="43">
        <v>100</v>
      </c>
      <c r="E141" s="43"/>
      <c r="F141" s="33"/>
    </row>
    <row r="142" spans="1:6" s="9" customFormat="1" ht="20.149999999999999" customHeight="1" x14ac:dyDescent="0.3">
      <c r="A142" s="199">
        <v>8136</v>
      </c>
      <c r="B142" s="88" t="s">
        <v>316</v>
      </c>
      <c r="C142" s="161" t="s">
        <v>315</v>
      </c>
      <c r="D142" s="31"/>
      <c r="E142" s="31"/>
      <c r="F142" s="31">
        <v>500</v>
      </c>
    </row>
    <row r="143" spans="1:6" s="9" customFormat="1" ht="20.149999999999999" customHeight="1" x14ac:dyDescent="0.3">
      <c r="A143" s="199">
        <v>8140</v>
      </c>
      <c r="B143" s="88" t="s">
        <v>314</v>
      </c>
      <c r="C143" s="161" t="s">
        <v>313</v>
      </c>
      <c r="D143" s="43">
        <v>15</v>
      </c>
      <c r="E143" s="43"/>
      <c r="F143" s="33"/>
    </row>
    <row r="144" spans="1:6" s="9" customFormat="1" ht="20.149999999999999" customHeight="1" x14ac:dyDescent="0.3">
      <c r="A144" s="199">
        <v>8145</v>
      </c>
      <c r="B144" s="88" t="s">
        <v>312</v>
      </c>
      <c r="C144" s="161" t="s">
        <v>311</v>
      </c>
      <c r="D144" s="43">
        <v>15</v>
      </c>
      <c r="E144" s="43"/>
      <c r="F144" s="33"/>
    </row>
    <row r="145" spans="1:6" s="9" customFormat="1" ht="20.149999999999999" customHeight="1" x14ac:dyDescent="0.3">
      <c r="A145" s="199">
        <v>8150</v>
      </c>
      <c r="B145" s="88" t="s">
        <v>310</v>
      </c>
      <c r="C145" s="161" t="s">
        <v>309</v>
      </c>
      <c r="D145" s="43">
        <v>15</v>
      </c>
      <c r="E145" s="43"/>
      <c r="F145" s="33"/>
    </row>
    <row r="146" spans="1:6" s="9" customFormat="1" ht="20.149999999999999" customHeight="1" x14ac:dyDescent="0.3">
      <c r="A146" s="199">
        <v>8160</v>
      </c>
      <c r="B146" s="88" t="s">
        <v>308</v>
      </c>
      <c r="C146" s="161" t="s">
        <v>307</v>
      </c>
      <c r="D146" s="43">
        <v>30</v>
      </c>
      <c r="E146" s="43"/>
      <c r="F146" s="33"/>
    </row>
    <row r="147" spans="1:6" s="9" customFormat="1" ht="20.149999999999999" customHeight="1" x14ac:dyDescent="0.3">
      <c r="A147" s="203">
        <v>8161</v>
      </c>
      <c r="B147" s="88" t="s">
        <v>306</v>
      </c>
      <c r="C147" s="161" t="s">
        <v>305</v>
      </c>
      <c r="D147" s="43">
        <v>0</v>
      </c>
      <c r="E147" s="43"/>
      <c r="F147" s="33">
        <v>40</v>
      </c>
    </row>
    <row r="148" spans="1:6" s="9" customFormat="1" ht="20.149999999999999" customHeight="1" x14ac:dyDescent="0.3">
      <c r="A148" s="203">
        <v>8205</v>
      </c>
      <c r="B148" s="88" t="s">
        <v>304</v>
      </c>
      <c r="C148" s="161" t="s">
        <v>303</v>
      </c>
      <c r="D148" s="43">
        <v>30</v>
      </c>
      <c r="E148" s="43"/>
      <c r="F148" s="33"/>
    </row>
    <row r="149" spans="1:6" s="9" customFormat="1" ht="20.149999999999999" customHeight="1" x14ac:dyDescent="0.3">
      <c r="A149" s="199">
        <v>8209</v>
      </c>
      <c r="B149" s="88" t="s">
        <v>302</v>
      </c>
      <c r="C149" s="161" t="s">
        <v>301</v>
      </c>
      <c r="D149" s="43">
        <v>25</v>
      </c>
      <c r="E149" s="43"/>
      <c r="F149" s="33"/>
    </row>
    <row r="150" spans="1:6" s="9" customFormat="1" ht="20.149999999999999" customHeight="1" x14ac:dyDescent="0.3">
      <c r="A150" s="199">
        <v>8224</v>
      </c>
      <c r="B150" s="88" t="s">
        <v>300</v>
      </c>
      <c r="C150" s="161" t="s">
        <v>299</v>
      </c>
      <c r="D150" s="43">
        <v>0</v>
      </c>
      <c r="E150" s="43"/>
      <c r="F150" s="33">
        <v>85</v>
      </c>
    </row>
    <row r="151" spans="1:6" s="9" customFormat="1" ht="20.149999999999999" customHeight="1" x14ac:dyDescent="0.3">
      <c r="A151" s="199">
        <v>8236</v>
      </c>
      <c r="B151" s="88" t="s">
        <v>298</v>
      </c>
      <c r="C151" s="161" t="s">
        <v>297</v>
      </c>
      <c r="D151" s="43"/>
      <c r="E151" s="43"/>
      <c r="F151" s="33">
        <v>80</v>
      </c>
    </row>
    <row r="152" spans="1:6" s="9" customFormat="1" ht="20.149999999999999" customHeight="1" x14ac:dyDescent="0.3">
      <c r="A152" s="199">
        <v>8237</v>
      </c>
      <c r="B152" s="88" t="s">
        <v>296</v>
      </c>
      <c r="C152" s="161" t="s">
        <v>295</v>
      </c>
      <c r="D152" s="43"/>
      <c r="E152" s="43"/>
      <c r="F152" s="33">
        <v>25</v>
      </c>
    </row>
    <row r="153" spans="1:6" s="9" customFormat="1" ht="20.149999999999999" customHeight="1" x14ac:dyDescent="0.3">
      <c r="A153" s="199">
        <v>8260</v>
      </c>
      <c r="B153" s="88" t="s">
        <v>294</v>
      </c>
      <c r="C153" s="161" t="s">
        <v>293</v>
      </c>
      <c r="D153" s="43">
        <v>10</v>
      </c>
      <c r="E153" s="43"/>
      <c r="F153" s="33"/>
    </row>
    <row r="154" spans="1:6" s="9" customFormat="1" ht="20.149999999999999" customHeight="1" x14ac:dyDescent="0.3">
      <c r="A154" s="199">
        <v>8264</v>
      </c>
      <c r="B154" s="88" t="s">
        <v>292</v>
      </c>
      <c r="C154" s="161" t="s">
        <v>291</v>
      </c>
      <c r="D154" s="43">
        <v>10</v>
      </c>
      <c r="E154" s="43"/>
      <c r="F154" s="33"/>
    </row>
    <row r="155" spans="1:6" s="9" customFormat="1" ht="20.149999999999999" customHeight="1" x14ac:dyDescent="0.3">
      <c r="A155" s="199">
        <v>8280</v>
      </c>
      <c r="B155" s="88" t="s">
        <v>290</v>
      </c>
      <c r="C155" s="161" t="s">
        <v>289</v>
      </c>
      <c r="D155" s="43">
        <v>10</v>
      </c>
      <c r="E155" s="43"/>
      <c r="F155" s="33">
        <v>50</v>
      </c>
    </row>
    <row r="156" spans="1:6" s="9" customFormat="1" ht="20.149999999999999" customHeight="1" x14ac:dyDescent="0.3">
      <c r="A156" s="199">
        <v>8281</v>
      </c>
      <c r="B156" s="88" t="s">
        <v>288</v>
      </c>
      <c r="C156" s="161" t="s">
        <v>287</v>
      </c>
      <c r="D156" s="43">
        <v>10</v>
      </c>
      <c r="E156" s="43"/>
      <c r="F156" s="33">
        <v>50</v>
      </c>
    </row>
    <row r="157" spans="1:6" s="9" customFormat="1" ht="20.149999999999999" customHeight="1" x14ac:dyDescent="0.3">
      <c r="A157" s="199">
        <v>8282</v>
      </c>
      <c r="B157" s="88" t="s">
        <v>286</v>
      </c>
      <c r="C157" s="161" t="s">
        <v>285</v>
      </c>
      <c r="D157" s="43">
        <v>10</v>
      </c>
      <c r="E157" s="43"/>
      <c r="F157" s="33">
        <v>50</v>
      </c>
    </row>
    <row r="158" spans="1:6" s="9" customFormat="1" ht="20.149999999999999" customHeight="1" x14ac:dyDescent="0.3">
      <c r="A158" s="199">
        <v>8500</v>
      </c>
      <c r="B158" s="88" t="s">
        <v>284</v>
      </c>
      <c r="C158" s="161" t="s">
        <v>283</v>
      </c>
      <c r="D158" s="43">
        <v>30</v>
      </c>
      <c r="E158" s="43"/>
      <c r="F158" s="33"/>
    </row>
    <row r="159" spans="1:6" s="9" customFormat="1" ht="20.149999999999999" customHeight="1" x14ac:dyDescent="0.3">
      <c r="A159" s="199">
        <v>8513</v>
      </c>
      <c r="B159" s="88" t="s">
        <v>282</v>
      </c>
      <c r="C159" s="161" t="s">
        <v>281</v>
      </c>
      <c r="D159" s="43">
        <v>10</v>
      </c>
      <c r="E159" s="43"/>
      <c r="F159" s="33"/>
    </row>
    <row r="160" spans="1:6" s="9" customFormat="1" ht="20.149999999999999" customHeight="1" x14ac:dyDescent="0.3">
      <c r="A160" s="199">
        <v>8520</v>
      </c>
      <c r="B160" s="88" t="s">
        <v>280</v>
      </c>
      <c r="C160" s="161" t="s">
        <v>279</v>
      </c>
      <c r="D160" s="43">
        <v>10</v>
      </c>
      <c r="E160" s="43"/>
      <c r="F160" s="33"/>
    </row>
    <row r="161" spans="1:13" s="9" customFormat="1" ht="20.149999999999999" customHeight="1" x14ac:dyDescent="0.3">
      <c r="A161" s="199">
        <v>8530</v>
      </c>
      <c r="B161" s="88" t="s">
        <v>278</v>
      </c>
      <c r="C161" s="161" t="s">
        <v>277</v>
      </c>
      <c r="D161" s="43">
        <v>10</v>
      </c>
      <c r="E161" s="43"/>
      <c r="F161" s="33"/>
    </row>
    <row r="162" spans="1:13" s="9" customFormat="1" ht="20.149999999999999" customHeight="1" x14ac:dyDescent="0.3">
      <c r="A162" s="199">
        <v>8531</v>
      </c>
      <c r="B162" s="88" t="s">
        <v>276</v>
      </c>
      <c r="C162" s="161" t="s">
        <v>275</v>
      </c>
      <c r="D162" s="43">
        <v>10</v>
      </c>
      <c r="E162" s="43"/>
      <c r="F162" s="33"/>
    </row>
    <row r="163" spans="1:13" s="9" customFormat="1" ht="20.149999999999999" customHeight="1" x14ac:dyDescent="0.3">
      <c r="A163" s="199">
        <v>8532</v>
      </c>
      <c r="B163" s="88" t="s">
        <v>274</v>
      </c>
      <c r="C163" s="161" t="s">
        <v>273</v>
      </c>
      <c r="D163" s="43">
        <v>10</v>
      </c>
      <c r="E163" s="43"/>
      <c r="F163" s="33"/>
    </row>
    <row r="164" spans="1:13" s="9" customFormat="1" ht="20.149999999999999" customHeight="1" x14ac:dyDescent="0.3">
      <c r="A164" s="199">
        <v>8540</v>
      </c>
      <c r="B164" s="88" t="s">
        <v>272</v>
      </c>
      <c r="C164" s="161" t="s">
        <v>271</v>
      </c>
      <c r="D164" s="43">
        <v>10</v>
      </c>
      <c r="E164" s="43"/>
      <c r="F164" s="33"/>
    </row>
    <row r="165" spans="1:13" s="9" customFormat="1" ht="20.149999999999999" customHeight="1" x14ac:dyDescent="0.3">
      <c r="A165" s="199">
        <v>8549</v>
      </c>
      <c r="B165" s="88" t="s">
        <v>270</v>
      </c>
      <c r="C165" s="161" t="s">
        <v>269</v>
      </c>
      <c r="D165" s="43">
        <v>10</v>
      </c>
      <c r="E165" s="43"/>
      <c r="F165" s="33"/>
    </row>
    <row r="166" spans="1:13" s="9" customFormat="1" ht="20.149999999999999" customHeight="1" x14ac:dyDescent="0.3">
      <c r="A166" s="199">
        <v>8550</v>
      </c>
      <c r="B166" s="88" t="s">
        <v>268</v>
      </c>
      <c r="C166" s="161" t="s">
        <v>267</v>
      </c>
      <c r="D166" s="43">
        <v>10</v>
      </c>
      <c r="E166" s="43"/>
      <c r="F166" s="33"/>
    </row>
    <row r="167" spans="1:13" s="9" customFormat="1" ht="20.149999999999999" customHeight="1" x14ac:dyDescent="0.3">
      <c r="A167" s="199">
        <v>8559</v>
      </c>
      <c r="B167" s="88" t="s">
        <v>266</v>
      </c>
      <c r="C167" s="161" t="s">
        <v>265</v>
      </c>
      <c r="D167" s="43">
        <v>10</v>
      </c>
      <c r="E167" s="43"/>
      <c r="F167" s="33"/>
    </row>
    <row r="168" spans="1:13" s="9" customFormat="1" ht="20.149999999999999" customHeight="1" x14ac:dyDescent="0.3">
      <c r="A168" s="199">
        <v>8560</v>
      </c>
      <c r="B168" s="88" t="s">
        <v>264</v>
      </c>
      <c r="C168" s="161" t="s">
        <v>263</v>
      </c>
      <c r="D168" s="43">
        <v>10</v>
      </c>
      <c r="E168" s="43"/>
      <c r="F168" s="33"/>
    </row>
    <row r="169" spans="1:13" s="9" customFormat="1" ht="20.149999999999999" customHeight="1" x14ac:dyDescent="0.3">
      <c r="A169" s="199">
        <v>8565</v>
      </c>
      <c r="B169" s="88" t="s">
        <v>262</v>
      </c>
      <c r="C169" s="161" t="s">
        <v>261</v>
      </c>
      <c r="D169" s="43">
        <v>10</v>
      </c>
      <c r="E169" s="43"/>
      <c r="F169" s="33"/>
    </row>
    <row r="170" spans="1:13" s="9" customFormat="1" ht="20.149999999999999" customHeight="1" x14ac:dyDescent="0.3">
      <c r="A170" s="199">
        <v>8566</v>
      </c>
      <c r="B170" s="88" t="s">
        <v>260</v>
      </c>
      <c r="C170" s="161" t="s">
        <v>259</v>
      </c>
      <c r="D170" s="43">
        <v>10</v>
      </c>
      <c r="E170" s="43"/>
      <c r="F170" s="33"/>
    </row>
    <row r="171" spans="1:13" s="9" customFormat="1" ht="20.149999999999999" customHeight="1" x14ac:dyDescent="0.3">
      <c r="A171" s="199">
        <v>8580</v>
      </c>
      <c r="B171" s="88" t="s">
        <v>258</v>
      </c>
      <c r="C171" s="161" t="s">
        <v>257</v>
      </c>
      <c r="D171" s="43">
        <v>10</v>
      </c>
      <c r="E171" s="43"/>
      <c r="F171" s="33"/>
    </row>
    <row r="172" spans="1:13" s="9" customFormat="1" ht="20.149999999999999" customHeight="1" x14ac:dyDescent="0.35">
      <c r="A172" s="199">
        <v>8220</v>
      </c>
      <c r="B172" s="88" t="s">
        <v>256</v>
      </c>
      <c r="C172" s="161" t="s">
        <v>255</v>
      </c>
      <c r="D172" s="44">
        <v>12</v>
      </c>
      <c r="E172" s="44"/>
      <c r="F172" s="84" t="s">
        <v>535</v>
      </c>
      <c r="G172" s="9">
        <f>ROUNDUP(J172*1.05,0)</f>
        <v>0</v>
      </c>
      <c r="M172" s="1"/>
    </row>
    <row r="173" spans="1:13" s="9" customFormat="1" ht="20.149999999999999" customHeight="1" x14ac:dyDescent="0.35">
      <c r="A173" s="199">
        <v>8230</v>
      </c>
      <c r="B173" s="88" t="s">
        <v>254</v>
      </c>
      <c r="C173" s="161" t="s">
        <v>253</v>
      </c>
      <c r="D173" s="44">
        <v>10</v>
      </c>
      <c r="E173" s="44"/>
      <c r="F173" s="84" t="s">
        <v>535</v>
      </c>
      <c r="G173" s="9">
        <f>ROUNDUP(J173*1.05,0)</f>
        <v>0</v>
      </c>
      <c r="M173" s="1"/>
    </row>
    <row r="174" spans="1:13" s="9" customFormat="1" ht="20.149999999999999" customHeight="1" x14ac:dyDescent="0.35">
      <c r="A174" s="213"/>
      <c r="B174" s="89"/>
      <c r="C174" s="160"/>
      <c r="D174" s="45"/>
      <c r="E174" s="45"/>
      <c r="F174" s="101"/>
      <c r="M174" s="1"/>
    </row>
    <row r="175" spans="1:13" s="9" customFormat="1" ht="12.5" x14ac:dyDescent="0.25">
      <c r="A175" s="215"/>
      <c r="B175" s="6"/>
      <c r="C175" s="169"/>
      <c r="D175" s="8"/>
      <c r="E175" s="8"/>
      <c r="F175" s="40"/>
    </row>
    <row r="176" spans="1:13" s="5" customFormat="1" ht="25" customHeight="1" x14ac:dyDescent="0.4">
      <c r="A176" s="210" t="s">
        <v>550</v>
      </c>
      <c r="B176" s="2"/>
      <c r="C176" s="168" t="s">
        <v>252</v>
      </c>
      <c r="D176" s="3" t="s">
        <v>251</v>
      </c>
      <c r="F176" s="4"/>
    </row>
    <row r="177" spans="1:6" s="9" customFormat="1" ht="9" customHeight="1" x14ac:dyDescent="0.25">
      <c r="A177" s="211"/>
      <c r="B177" s="6"/>
      <c r="C177" s="169"/>
      <c r="D177" s="8"/>
      <c r="E177" s="8"/>
      <c r="F177" s="8"/>
    </row>
    <row r="178" spans="1:6" s="13" customFormat="1" ht="12" customHeight="1" x14ac:dyDescent="0.25">
      <c r="A178" s="212" t="s">
        <v>119</v>
      </c>
      <c r="B178" s="10" t="s">
        <v>28</v>
      </c>
      <c r="C178" s="170" t="s">
        <v>27</v>
      </c>
      <c r="D178" s="11" t="s">
        <v>26</v>
      </c>
      <c r="E178" s="11"/>
      <c r="F178" s="12" t="s">
        <v>25</v>
      </c>
    </row>
    <row r="179" spans="1:6" s="38" customFormat="1" ht="20.149999999999999" customHeight="1" x14ac:dyDescent="0.3">
      <c r="A179" s="218">
        <v>9001</v>
      </c>
      <c r="B179" s="102" t="s">
        <v>551</v>
      </c>
      <c r="C179" s="172" t="s">
        <v>552</v>
      </c>
      <c r="D179" s="46">
        <v>25</v>
      </c>
      <c r="E179" s="47"/>
      <c r="F179" s="48" t="s">
        <v>535</v>
      </c>
    </row>
    <row r="180" spans="1:6" s="38" customFormat="1" ht="20.149999999999999" customHeight="1" x14ac:dyDescent="0.3">
      <c r="A180" s="199">
        <v>9002</v>
      </c>
      <c r="B180" s="88" t="s">
        <v>553</v>
      </c>
      <c r="C180" s="173" t="s">
        <v>554</v>
      </c>
      <c r="D180" s="47"/>
      <c r="E180" s="47"/>
      <c r="F180" s="43">
        <v>215</v>
      </c>
    </row>
    <row r="181" spans="1:6" s="9" customFormat="1" ht="20.149999999999999" customHeight="1" x14ac:dyDescent="0.3">
      <c r="A181" s="199">
        <v>9003</v>
      </c>
      <c r="B181" s="88" t="s">
        <v>555</v>
      </c>
      <c r="C181" s="161" t="s">
        <v>556</v>
      </c>
      <c r="D181" s="43"/>
      <c r="E181" s="43"/>
      <c r="F181" s="43">
        <v>200</v>
      </c>
    </row>
    <row r="182" spans="1:6" s="9" customFormat="1" ht="20.149999999999999" customHeight="1" x14ac:dyDescent="0.3">
      <c r="A182" s="199">
        <v>9005</v>
      </c>
      <c r="B182" s="88" t="s">
        <v>250</v>
      </c>
      <c r="C182" s="161" t="s">
        <v>249</v>
      </c>
      <c r="D182" s="43">
        <v>15</v>
      </c>
      <c r="E182" s="43"/>
      <c r="F182" s="33" t="s">
        <v>535</v>
      </c>
    </row>
    <row r="183" spans="1:6" s="9" customFormat="1" ht="20.149999999999999" customHeight="1" x14ac:dyDescent="0.3">
      <c r="A183" s="199">
        <v>9007</v>
      </c>
      <c r="B183" s="88" t="s">
        <v>557</v>
      </c>
      <c r="C183" s="161" t="s">
        <v>558</v>
      </c>
      <c r="D183" s="43"/>
      <c r="E183" s="43"/>
      <c r="F183" s="43">
        <v>220</v>
      </c>
    </row>
    <row r="184" spans="1:6" s="9" customFormat="1" ht="20.149999999999999" customHeight="1" x14ac:dyDescent="0.3">
      <c r="A184" s="203">
        <v>9010</v>
      </c>
      <c r="B184" s="88" t="s">
        <v>248</v>
      </c>
      <c r="C184" s="161" t="s">
        <v>247</v>
      </c>
      <c r="D184" s="43">
        <v>15</v>
      </c>
      <c r="E184" s="43"/>
      <c r="F184" s="33" t="s">
        <v>535</v>
      </c>
    </row>
    <row r="185" spans="1:6" s="9" customFormat="1" ht="20.149999999999999" customHeight="1" x14ac:dyDescent="0.3">
      <c r="A185" s="199">
        <v>9200</v>
      </c>
      <c r="B185" s="88" t="s">
        <v>559</v>
      </c>
      <c r="C185" s="161" t="s">
        <v>246</v>
      </c>
      <c r="D185" s="43">
        <v>15</v>
      </c>
      <c r="E185" s="43"/>
      <c r="F185" s="33" t="s">
        <v>535</v>
      </c>
    </row>
    <row r="186" spans="1:6" s="9" customFormat="1" ht="12.75" customHeight="1" x14ac:dyDescent="0.3">
      <c r="A186" s="213"/>
      <c r="B186" s="89"/>
      <c r="C186" s="160"/>
      <c r="D186" s="49"/>
      <c r="E186" s="49"/>
      <c r="F186" s="103"/>
    </row>
    <row r="187" spans="1:6" s="52" customFormat="1" ht="19.5" customHeight="1" x14ac:dyDescent="0.3">
      <c r="A187" s="219" t="s">
        <v>695</v>
      </c>
      <c r="B187" s="50"/>
      <c r="C187" s="174" t="s">
        <v>560</v>
      </c>
      <c r="D187" s="51" t="s">
        <v>245</v>
      </c>
      <c r="F187" s="53"/>
    </row>
    <row r="188" spans="1:6" s="9" customFormat="1" ht="16.5" customHeight="1" x14ac:dyDescent="0.35">
      <c r="A188" s="220"/>
      <c r="B188" s="1" t="s">
        <v>561</v>
      </c>
      <c r="C188" s="175" t="s">
        <v>562</v>
      </c>
      <c r="D188" s="54">
        <v>1</v>
      </c>
      <c r="E188" s="1"/>
      <c r="F188" s="8"/>
    </row>
    <row r="189" spans="1:6" s="9" customFormat="1" ht="14.5" x14ac:dyDescent="0.35">
      <c r="A189" s="220"/>
      <c r="B189" s="1" t="s">
        <v>563</v>
      </c>
      <c r="C189" s="175" t="s">
        <v>564</v>
      </c>
      <c r="D189" s="54">
        <v>1</v>
      </c>
      <c r="E189" s="1"/>
      <c r="F189" s="40"/>
    </row>
    <row r="190" spans="1:6" s="9" customFormat="1" ht="14.5" x14ac:dyDescent="0.35">
      <c r="A190" s="220"/>
      <c r="B190" s="1" t="s">
        <v>565</v>
      </c>
      <c r="C190" s="175" t="s">
        <v>566</v>
      </c>
      <c r="D190" s="54">
        <v>1</v>
      </c>
      <c r="E190" s="1"/>
      <c r="F190" s="40"/>
    </row>
    <row r="191" spans="1:6" s="9" customFormat="1" ht="14.5" x14ac:dyDescent="0.35">
      <c r="A191" s="220"/>
      <c r="B191" s="1" t="s">
        <v>567</v>
      </c>
      <c r="C191" s="175" t="s">
        <v>568</v>
      </c>
      <c r="D191" s="54">
        <v>1</v>
      </c>
      <c r="E191" s="1"/>
      <c r="F191" s="40"/>
    </row>
    <row r="192" spans="1:6" s="9" customFormat="1" ht="14.5" x14ac:dyDescent="0.35">
      <c r="A192" s="220"/>
      <c r="B192" s="1" t="s">
        <v>569</v>
      </c>
      <c r="C192" s="175" t="s">
        <v>570</v>
      </c>
      <c r="D192" s="54">
        <v>1</v>
      </c>
      <c r="E192" s="1"/>
      <c r="F192" s="40"/>
    </row>
    <row r="193" spans="1:6" s="9" customFormat="1" ht="14.5" x14ac:dyDescent="0.35">
      <c r="A193" s="220"/>
      <c r="B193" s="1" t="s">
        <v>571</v>
      </c>
      <c r="C193" s="175" t="s">
        <v>572</v>
      </c>
      <c r="D193" s="54">
        <v>1</v>
      </c>
      <c r="E193" s="1"/>
      <c r="F193" s="40"/>
    </row>
    <row r="194" spans="1:6" s="9" customFormat="1" ht="14.5" x14ac:dyDescent="0.35">
      <c r="A194" s="220"/>
      <c r="B194" s="1" t="s">
        <v>573</v>
      </c>
      <c r="C194" s="175" t="s">
        <v>244</v>
      </c>
      <c r="D194" s="54">
        <v>1</v>
      </c>
      <c r="E194" s="1"/>
      <c r="F194" s="40"/>
    </row>
    <row r="195" spans="1:6" s="9" customFormat="1" ht="14.5" x14ac:dyDescent="0.35">
      <c r="A195" s="220"/>
      <c r="B195" s="1" t="s">
        <v>574</v>
      </c>
      <c r="C195" s="175" t="s">
        <v>575</v>
      </c>
      <c r="D195" s="54">
        <v>1</v>
      </c>
      <c r="E195" s="1"/>
      <c r="F195" s="40"/>
    </row>
    <row r="196" spans="1:6" s="9" customFormat="1" ht="14.5" x14ac:dyDescent="0.35">
      <c r="A196" s="220"/>
      <c r="B196" s="1" t="s">
        <v>576</v>
      </c>
      <c r="C196" s="175" t="s">
        <v>577</v>
      </c>
      <c r="D196" s="54">
        <v>1</v>
      </c>
      <c r="E196" s="1"/>
      <c r="F196" s="40"/>
    </row>
    <row r="197" spans="1:6" s="9" customFormat="1" ht="14.5" x14ac:dyDescent="0.35">
      <c r="A197" s="220"/>
      <c r="B197" s="1" t="s">
        <v>578</v>
      </c>
      <c r="C197" s="175" t="s">
        <v>579</v>
      </c>
      <c r="D197" s="54">
        <v>1</v>
      </c>
      <c r="E197" s="1"/>
      <c r="F197" s="40"/>
    </row>
    <row r="198" spans="1:6" s="9" customFormat="1" ht="14.5" x14ac:dyDescent="0.35">
      <c r="A198" s="220"/>
      <c r="B198" s="1" t="s">
        <v>580</v>
      </c>
      <c r="C198" s="175" t="s">
        <v>581</v>
      </c>
      <c r="D198" s="54">
        <v>1</v>
      </c>
      <c r="E198" s="1"/>
      <c r="F198" s="40"/>
    </row>
    <row r="199" spans="1:6" s="9" customFormat="1" ht="14.5" x14ac:dyDescent="0.35">
      <c r="A199" s="220"/>
      <c r="B199" s="1" t="s">
        <v>582</v>
      </c>
      <c r="C199" s="175" t="s">
        <v>583</v>
      </c>
      <c r="D199" s="54">
        <v>4</v>
      </c>
      <c r="E199" s="1"/>
      <c r="F199" s="40"/>
    </row>
    <row r="200" spans="1:6" s="9" customFormat="1" ht="14.5" x14ac:dyDescent="0.35">
      <c r="A200" s="220"/>
      <c r="B200" s="1"/>
      <c r="C200" s="175"/>
      <c r="D200" s="54"/>
      <c r="E200" s="1"/>
      <c r="F200" s="40"/>
    </row>
    <row r="201" spans="1:6" s="9" customFormat="1" ht="14.5" x14ac:dyDescent="0.35">
      <c r="A201" s="221" t="s">
        <v>584</v>
      </c>
      <c r="B201" s="1"/>
      <c r="C201" s="176" t="s">
        <v>585</v>
      </c>
      <c r="D201" s="21"/>
      <c r="E201" s="8"/>
      <c r="F201" s="40"/>
    </row>
    <row r="202" spans="1:6" s="9" customFormat="1" ht="14.5" x14ac:dyDescent="0.35">
      <c r="A202" s="220"/>
      <c r="B202" s="1" t="s">
        <v>586</v>
      </c>
      <c r="C202" s="175" t="s">
        <v>587</v>
      </c>
      <c r="D202" s="54">
        <v>4</v>
      </c>
      <c r="E202" s="8"/>
      <c r="F202" s="40"/>
    </row>
    <row r="203" spans="1:6" s="9" customFormat="1" ht="14.5" x14ac:dyDescent="0.35">
      <c r="A203" s="220"/>
      <c r="B203" s="1" t="s">
        <v>588</v>
      </c>
      <c r="C203" s="175" t="s">
        <v>589</v>
      </c>
      <c r="D203" s="54">
        <v>1</v>
      </c>
      <c r="E203" s="8"/>
      <c r="F203" s="40"/>
    </row>
    <row r="204" spans="1:6" s="9" customFormat="1" ht="14.5" x14ac:dyDescent="0.35">
      <c r="A204" s="220"/>
      <c r="B204" s="1" t="s">
        <v>590</v>
      </c>
      <c r="C204" s="175" t="s">
        <v>591</v>
      </c>
      <c r="D204" s="54">
        <v>1</v>
      </c>
      <c r="E204" s="8"/>
      <c r="F204" s="40"/>
    </row>
    <row r="205" spans="1:6" s="9" customFormat="1" ht="14.5" x14ac:dyDescent="0.35">
      <c r="A205" s="220"/>
      <c r="B205" s="1"/>
      <c r="C205" s="175"/>
      <c r="D205" s="54"/>
      <c r="E205" s="8"/>
      <c r="F205" s="40"/>
    </row>
    <row r="206" spans="1:6" s="9" customFormat="1" ht="14.5" x14ac:dyDescent="0.35">
      <c r="A206" s="221" t="s">
        <v>592</v>
      </c>
      <c r="B206" s="1"/>
      <c r="C206" s="176" t="s">
        <v>593</v>
      </c>
      <c r="D206" s="54"/>
      <c r="E206" s="8"/>
      <c r="F206" s="40"/>
    </row>
    <row r="207" spans="1:6" s="9" customFormat="1" ht="14.5" x14ac:dyDescent="0.35">
      <c r="A207" s="220"/>
      <c r="B207" s="1" t="s">
        <v>594</v>
      </c>
      <c r="C207" s="175" t="s">
        <v>595</v>
      </c>
      <c r="D207" s="54">
        <v>1</v>
      </c>
      <c r="E207" s="8"/>
      <c r="F207" s="40"/>
    </row>
    <row r="208" spans="1:6" s="9" customFormat="1" ht="14.5" x14ac:dyDescent="0.35">
      <c r="A208" s="220"/>
      <c r="B208" s="1" t="s">
        <v>596</v>
      </c>
      <c r="C208" s="175" t="s">
        <v>597</v>
      </c>
      <c r="D208" s="54">
        <v>1</v>
      </c>
      <c r="E208" s="8"/>
      <c r="F208" s="40"/>
    </row>
    <row r="209" spans="1:6" s="9" customFormat="1" ht="14.5" x14ac:dyDescent="0.35">
      <c r="A209" s="220"/>
      <c r="B209" s="1" t="s">
        <v>598</v>
      </c>
      <c r="C209" s="175" t="s">
        <v>599</v>
      </c>
      <c r="D209" s="54">
        <v>1</v>
      </c>
      <c r="E209" s="8"/>
      <c r="F209" s="40"/>
    </row>
    <row r="210" spans="1:6" s="9" customFormat="1" ht="14.5" x14ac:dyDescent="0.35">
      <c r="A210" s="220"/>
      <c r="B210" s="1" t="s">
        <v>600</v>
      </c>
      <c r="C210" s="175" t="s">
        <v>601</v>
      </c>
      <c r="D210" s="54">
        <v>1</v>
      </c>
      <c r="E210" s="8"/>
      <c r="F210" s="40"/>
    </row>
    <row r="211" spans="1:6" s="9" customFormat="1" ht="14.5" x14ac:dyDescent="0.35">
      <c r="A211" s="220"/>
      <c r="B211" s="1" t="s">
        <v>602</v>
      </c>
      <c r="C211" s="175" t="s">
        <v>603</v>
      </c>
      <c r="D211" s="54">
        <v>2</v>
      </c>
      <c r="E211" s="8"/>
      <c r="F211" s="40"/>
    </row>
    <row r="212" spans="1:6" s="9" customFormat="1" ht="14.5" x14ac:dyDescent="0.35">
      <c r="A212" s="220"/>
      <c r="B212" s="1" t="s">
        <v>604</v>
      </c>
      <c r="C212" s="175" t="s">
        <v>605</v>
      </c>
      <c r="D212" s="54">
        <v>1</v>
      </c>
      <c r="E212" s="8"/>
      <c r="F212" s="40"/>
    </row>
    <row r="213" spans="1:6" s="9" customFormat="1" ht="14.5" x14ac:dyDescent="0.35">
      <c r="A213" s="220"/>
      <c r="B213" s="1" t="s">
        <v>606</v>
      </c>
      <c r="C213" s="175" t="s">
        <v>607</v>
      </c>
      <c r="D213" s="54">
        <v>1</v>
      </c>
      <c r="E213" s="8"/>
      <c r="F213" s="40"/>
    </row>
    <row r="214" spans="1:6" s="9" customFormat="1" ht="14.5" x14ac:dyDescent="0.35">
      <c r="A214" s="220"/>
      <c r="B214" s="1" t="s">
        <v>608</v>
      </c>
      <c r="C214" s="175" t="s">
        <v>609</v>
      </c>
      <c r="D214" s="54">
        <v>1</v>
      </c>
      <c r="E214" s="8"/>
      <c r="F214" s="40"/>
    </row>
    <row r="215" spans="1:6" s="9" customFormat="1" ht="14.5" x14ac:dyDescent="0.35">
      <c r="A215" s="220"/>
      <c r="B215" s="1"/>
      <c r="C215" s="175"/>
      <c r="D215" s="21"/>
      <c r="E215" s="8"/>
      <c r="F215" s="40"/>
    </row>
    <row r="216" spans="1:6" s="9" customFormat="1" ht="14.5" x14ac:dyDescent="0.35">
      <c r="A216" s="220"/>
      <c r="B216" s="1"/>
      <c r="C216" s="175"/>
      <c r="D216" s="21"/>
      <c r="E216" s="8"/>
      <c r="F216" s="40"/>
    </row>
    <row r="217" spans="1:6" s="9" customFormat="1" ht="3.75" customHeight="1" x14ac:dyDescent="0.35">
      <c r="A217" s="222"/>
      <c r="B217" s="55"/>
      <c r="C217" s="177"/>
      <c r="D217" s="26"/>
      <c r="E217" s="8"/>
      <c r="F217" s="40"/>
    </row>
    <row r="218" spans="1:6" s="9" customFormat="1" ht="26.25" customHeight="1" x14ac:dyDescent="0.25">
      <c r="A218" s="215"/>
      <c r="B218" s="6"/>
      <c r="C218" s="169"/>
      <c r="D218" s="8"/>
      <c r="E218" s="8"/>
      <c r="F218" s="40"/>
    </row>
    <row r="219" spans="1:6" s="5" customFormat="1" ht="25" customHeight="1" x14ac:dyDescent="0.4">
      <c r="A219" s="210" t="s">
        <v>610</v>
      </c>
      <c r="B219" s="2"/>
      <c r="C219" s="168" t="s">
        <v>243</v>
      </c>
      <c r="D219" s="3" t="s">
        <v>242</v>
      </c>
      <c r="E219" s="4"/>
      <c r="F219" s="4"/>
    </row>
    <row r="220" spans="1:6" s="9" customFormat="1" ht="9" customHeight="1" x14ac:dyDescent="0.3">
      <c r="A220" s="211"/>
      <c r="B220" s="6"/>
      <c r="C220" s="178"/>
      <c r="D220" s="8"/>
      <c r="E220" s="8"/>
      <c r="F220" s="8"/>
    </row>
    <row r="221" spans="1:6" s="9" customFormat="1" ht="12.5" x14ac:dyDescent="0.25">
      <c r="A221" s="212" t="s">
        <v>119</v>
      </c>
      <c r="B221" s="10" t="s">
        <v>28</v>
      </c>
      <c r="C221" s="170" t="s">
        <v>27</v>
      </c>
      <c r="D221" s="11" t="s">
        <v>26</v>
      </c>
      <c r="E221" s="11"/>
      <c r="F221" s="12" t="s">
        <v>25</v>
      </c>
    </row>
    <row r="222" spans="1:6" s="9" customFormat="1" ht="20.149999999999999" customHeight="1" x14ac:dyDescent="0.3">
      <c r="A222" s="199">
        <v>11099</v>
      </c>
      <c r="B222" s="88" t="s">
        <v>241</v>
      </c>
      <c r="C222" s="161" t="s">
        <v>240</v>
      </c>
      <c r="D222" s="44">
        <v>50</v>
      </c>
      <c r="E222" s="44"/>
      <c r="F222" s="56">
        <v>1500</v>
      </c>
    </row>
    <row r="223" spans="1:6" s="9" customFormat="1" ht="20.149999999999999" customHeight="1" x14ac:dyDescent="0.3">
      <c r="A223" s="199">
        <v>11100</v>
      </c>
      <c r="B223" s="88" t="s">
        <v>239</v>
      </c>
      <c r="C223" s="161" t="s">
        <v>238</v>
      </c>
      <c r="D223" s="44">
        <v>60</v>
      </c>
      <c r="E223" s="44"/>
      <c r="F223" s="56">
        <v>1500</v>
      </c>
    </row>
    <row r="224" spans="1:6" s="9" customFormat="1" ht="20.149999999999999" customHeight="1" x14ac:dyDescent="0.3">
      <c r="A224" s="199">
        <v>11101</v>
      </c>
      <c r="B224" s="88" t="s">
        <v>237</v>
      </c>
      <c r="C224" s="161" t="s">
        <v>236</v>
      </c>
      <c r="D224" s="44">
        <v>70</v>
      </c>
      <c r="E224" s="44"/>
      <c r="F224" s="56">
        <v>1500</v>
      </c>
    </row>
    <row r="225" spans="1:7" s="9" customFormat="1" ht="20.149999999999999" customHeight="1" x14ac:dyDescent="0.3">
      <c r="A225" s="199">
        <v>11105</v>
      </c>
      <c r="B225" s="88" t="s">
        <v>235</v>
      </c>
      <c r="C225" s="161" t="s">
        <v>234</v>
      </c>
      <c r="D225" s="44">
        <v>150</v>
      </c>
      <c r="E225" s="44"/>
      <c r="F225" s="56">
        <v>2300</v>
      </c>
    </row>
    <row r="226" spans="1:7" s="9" customFormat="1" ht="20.149999999999999" customHeight="1" x14ac:dyDescent="0.3">
      <c r="A226" s="199">
        <v>11120</v>
      </c>
      <c r="B226" s="88" t="s">
        <v>233</v>
      </c>
      <c r="C226" s="161" t="s">
        <v>232</v>
      </c>
      <c r="D226" s="44">
        <v>180</v>
      </c>
      <c r="E226" s="44"/>
      <c r="F226" s="33">
        <v>2300</v>
      </c>
      <c r="G226" s="9">
        <f t="shared" ref="G226:G236" si="0">ROUNDUP(J226*1.05,0)</f>
        <v>0</v>
      </c>
    </row>
    <row r="227" spans="1:7" s="9" customFormat="1" ht="20.149999999999999" customHeight="1" x14ac:dyDescent="0.3">
      <c r="A227" s="199">
        <v>11200</v>
      </c>
      <c r="B227" s="88" t="s">
        <v>231</v>
      </c>
      <c r="C227" s="161" t="s">
        <v>230</v>
      </c>
      <c r="D227" s="44"/>
      <c r="E227" s="44"/>
      <c r="F227" s="33">
        <v>50</v>
      </c>
      <c r="G227" s="9">
        <f t="shared" si="0"/>
        <v>0</v>
      </c>
    </row>
    <row r="228" spans="1:7" s="9" customFormat="1" ht="20.149999999999999" customHeight="1" x14ac:dyDescent="0.3">
      <c r="A228" s="199">
        <v>11201</v>
      </c>
      <c r="B228" s="88" t="s">
        <v>229</v>
      </c>
      <c r="C228" s="161" t="s">
        <v>228</v>
      </c>
      <c r="D228" s="44"/>
      <c r="E228" s="44"/>
      <c r="F228" s="33">
        <v>100</v>
      </c>
      <c r="G228" s="9">
        <f t="shared" si="0"/>
        <v>0</v>
      </c>
    </row>
    <row r="229" spans="1:7" s="9" customFormat="1" ht="20.149999999999999" customHeight="1" x14ac:dyDescent="0.3">
      <c r="A229" s="199">
        <v>11215</v>
      </c>
      <c r="B229" s="88" t="s">
        <v>227</v>
      </c>
      <c r="C229" s="161" t="s">
        <v>700</v>
      </c>
      <c r="D229" s="44">
        <v>25</v>
      </c>
      <c r="E229" s="57"/>
      <c r="F229" s="33"/>
    </row>
    <row r="230" spans="1:7" s="9" customFormat="1" ht="20.149999999999999" customHeight="1" x14ac:dyDescent="0.3">
      <c r="A230" s="199">
        <v>11222</v>
      </c>
      <c r="B230" s="88" t="s">
        <v>56</v>
      </c>
      <c r="C230" s="161" t="s">
        <v>699</v>
      </c>
      <c r="D230" s="44">
        <v>25</v>
      </c>
      <c r="E230" s="104"/>
      <c r="F230" s="33"/>
    </row>
    <row r="231" spans="1:7" s="9" customFormat="1" ht="20.149999999999999" customHeight="1" x14ac:dyDescent="0.3">
      <c r="A231" s="199">
        <v>11225</v>
      </c>
      <c r="B231" s="88" t="s">
        <v>225</v>
      </c>
      <c r="C231" s="161" t="s">
        <v>224</v>
      </c>
      <c r="D231" s="44">
        <v>25</v>
      </c>
      <c r="E231" s="104"/>
      <c r="F231" s="33"/>
    </row>
    <row r="232" spans="1:7" s="9" customFormat="1" ht="20.149999999999999" customHeight="1" x14ac:dyDescent="0.3">
      <c r="A232" s="199">
        <v>11240</v>
      </c>
      <c r="B232" s="88" t="s">
        <v>223</v>
      </c>
      <c r="C232" s="161" t="s">
        <v>222</v>
      </c>
      <c r="D232" s="44">
        <v>10</v>
      </c>
      <c r="E232" s="104"/>
      <c r="F232" s="33"/>
    </row>
    <row r="233" spans="1:7" s="9" customFormat="1" ht="20.149999999999999" customHeight="1" x14ac:dyDescent="0.3">
      <c r="A233" s="199">
        <v>11263</v>
      </c>
      <c r="B233" s="88" t="s">
        <v>221</v>
      </c>
      <c r="C233" s="161" t="s">
        <v>220</v>
      </c>
      <c r="D233" s="44">
        <v>50</v>
      </c>
      <c r="E233" s="44"/>
      <c r="F233" s="33">
        <v>2200</v>
      </c>
      <c r="G233" s="9">
        <f t="shared" si="0"/>
        <v>0</v>
      </c>
    </row>
    <row r="234" spans="1:7" s="9" customFormat="1" ht="9" customHeight="1" x14ac:dyDescent="0.3">
      <c r="A234" s="215"/>
      <c r="C234" s="179"/>
      <c r="D234" s="8"/>
      <c r="E234" s="8"/>
      <c r="F234" s="40"/>
      <c r="G234" s="9">
        <f t="shared" si="0"/>
        <v>0</v>
      </c>
    </row>
    <row r="235" spans="1:7" s="9" customFormat="1" x14ac:dyDescent="0.3">
      <c r="A235" s="214" t="s">
        <v>543</v>
      </c>
      <c r="C235" s="179"/>
      <c r="D235" s="8"/>
      <c r="E235" s="8"/>
      <c r="F235" s="40"/>
      <c r="G235" s="9">
        <f t="shared" si="0"/>
        <v>0</v>
      </c>
    </row>
    <row r="236" spans="1:7" s="9" customFormat="1" ht="12.75" customHeight="1" x14ac:dyDescent="0.3">
      <c r="A236" s="216" t="s">
        <v>544</v>
      </c>
      <c r="C236" s="179"/>
      <c r="D236" s="8"/>
      <c r="E236" s="8"/>
      <c r="F236" s="40"/>
      <c r="G236" s="9">
        <f t="shared" si="0"/>
        <v>0</v>
      </c>
    </row>
    <row r="238" spans="1:7" s="5" customFormat="1" ht="25" customHeight="1" x14ac:dyDescent="0.4">
      <c r="A238" s="210" t="s">
        <v>611</v>
      </c>
      <c r="B238" s="2"/>
      <c r="C238" s="168"/>
      <c r="D238" s="4"/>
      <c r="E238" s="42"/>
      <c r="F238" s="41" t="s">
        <v>219</v>
      </c>
    </row>
    <row r="239" spans="1:7" s="9" customFormat="1" x14ac:dyDescent="0.3">
      <c r="A239" s="211"/>
      <c r="B239" s="6"/>
      <c r="C239" s="178"/>
      <c r="D239" s="8"/>
      <c r="E239" s="8"/>
      <c r="F239" s="8"/>
    </row>
    <row r="240" spans="1:7" s="9" customFormat="1" ht="12.5" x14ac:dyDescent="0.25">
      <c r="A240" s="212" t="s">
        <v>119</v>
      </c>
      <c r="B240" s="10" t="s">
        <v>27</v>
      </c>
      <c r="C240" s="170" t="s">
        <v>27</v>
      </c>
      <c r="D240" s="11" t="s">
        <v>26</v>
      </c>
      <c r="E240" s="11"/>
      <c r="F240" s="12"/>
    </row>
    <row r="241" spans="1:6" s="38" customFormat="1" ht="20.149999999999999" customHeight="1" x14ac:dyDescent="0.3">
      <c r="A241" s="223">
        <v>20050</v>
      </c>
      <c r="B241" s="105" t="s">
        <v>218</v>
      </c>
      <c r="C241" s="180" t="s">
        <v>217</v>
      </c>
      <c r="D241" s="58">
        <v>300</v>
      </c>
      <c r="E241" s="58"/>
      <c r="F241" s="106" t="s">
        <v>535</v>
      </c>
    </row>
    <row r="242" spans="1:6" s="9" customFormat="1" ht="20.149999999999999" customHeight="1" x14ac:dyDescent="0.3">
      <c r="A242" s="199">
        <v>20100</v>
      </c>
      <c r="B242" s="88" t="s">
        <v>216</v>
      </c>
      <c r="C242" s="161" t="s">
        <v>215</v>
      </c>
      <c r="D242" s="59">
        <v>45</v>
      </c>
      <c r="E242" s="59"/>
      <c r="F242" s="104" t="s">
        <v>535</v>
      </c>
    </row>
    <row r="243" spans="1:6" s="9" customFormat="1" ht="20.149999999999999" customHeight="1" x14ac:dyDescent="0.3">
      <c r="A243" s="199">
        <v>20107</v>
      </c>
      <c r="B243" s="88" t="s">
        <v>214</v>
      </c>
      <c r="C243" s="161" t="s">
        <v>213</v>
      </c>
      <c r="D243" s="59">
        <v>75</v>
      </c>
      <c r="E243" s="59"/>
      <c r="F243" s="104" t="s">
        <v>535</v>
      </c>
    </row>
    <row r="244" spans="1:6" s="9" customFormat="1" ht="20.149999999999999" customHeight="1" x14ac:dyDescent="0.3">
      <c r="A244" s="199">
        <v>20115</v>
      </c>
      <c r="B244" s="88" t="s">
        <v>212</v>
      </c>
      <c r="C244" s="161" t="s">
        <v>211</v>
      </c>
      <c r="D244" s="59">
        <v>20</v>
      </c>
      <c r="E244" s="59"/>
      <c r="F244" s="104" t="s">
        <v>535</v>
      </c>
    </row>
    <row r="245" spans="1:6" s="9" customFormat="1" ht="20.149999999999999" customHeight="1" x14ac:dyDescent="0.3">
      <c r="A245" s="199">
        <v>20120</v>
      </c>
      <c r="B245" s="88" t="s">
        <v>210</v>
      </c>
      <c r="C245" s="161" t="s">
        <v>209</v>
      </c>
      <c r="D245" s="59">
        <v>10</v>
      </c>
      <c r="E245" s="59"/>
      <c r="F245" s="104" t="s">
        <v>535</v>
      </c>
    </row>
    <row r="246" spans="1:6" s="9" customFormat="1" ht="20.149999999999999" customHeight="1" x14ac:dyDescent="0.3">
      <c r="A246" s="199">
        <v>20125</v>
      </c>
      <c r="B246" s="88" t="s">
        <v>208</v>
      </c>
      <c r="C246" s="161" t="s">
        <v>207</v>
      </c>
      <c r="D246" s="59">
        <v>12</v>
      </c>
      <c r="E246" s="59"/>
      <c r="F246" s="104" t="s">
        <v>535</v>
      </c>
    </row>
    <row r="247" spans="1:6" s="9" customFormat="1" ht="20.149999999999999" customHeight="1" x14ac:dyDescent="0.3">
      <c r="A247" s="199">
        <v>20130</v>
      </c>
      <c r="B247" s="88" t="s">
        <v>206</v>
      </c>
      <c r="C247" s="161" t="s">
        <v>205</v>
      </c>
      <c r="D247" s="59">
        <v>10</v>
      </c>
      <c r="E247" s="59"/>
      <c r="F247" s="104" t="s">
        <v>535</v>
      </c>
    </row>
    <row r="248" spans="1:6" s="9" customFormat="1" ht="20.149999999999999" customHeight="1" x14ac:dyDescent="0.3">
      <c r="A248" s="199">
        <v>20131</v>
      </c>
      <c r="B248" s="88" t="s">
        <v>204</v>
      </c>
      <c r="C248" s="161" t="s">
        <v>204</v>
      </c>
      <c r="D248" s="59">
        <v>12</v>
      </c>
      <c r="E248" s="59"/>
      <c r="F248" s="104" t="s">
        <v>535</v>
      </c>
    </row>
    <row r="249" spans="1:6" s="9" customFormat="1" ht="20.149999999999999" customHeight="1" x14ac:dyDescent="0.3">
      <c r="A249" s="199">
        <v>20135</v>
      </c>
      <c r="B249" s="88" t="s">
        <v>203</v>
      </c>
      <c r="C249" s="161" t="s">
        <v>202</v>
      </c>
      <c r="D249" s="59">
        <v>10</v>
      </c>
      <c r="E249" s="59"/>
      <c r="F249" s="104" t="s">
        <v>535</v>
      </c>
    </row>
    <row r="250" spans="1:6" s="9" customFormat="1" ht="20.149999999999999" customHeight="1" x14ac:dyDescent="0.3">
      <c r="A250" s="199">
        <v>20140</v>
      </c>
      <c r="B250" s="88" t="s">
        <v>201</v>
      </c>
      <c r="C250" s="161" t="s">
        <v>200</v>
      </c>
      <c r="D250" s="59">
        <v>10</v>
      </c>
      <c r="E250" s="59"/>
      <c r="F250" s="104" t="s">
        <v>535</v>
      </c>
    </row>
    <row r="251" spans="1:6" s="9" customFormat="1" ht="20.149999999999999" customHeight="1" x14ac:dyDescent="0.3">
      <c r="A251" s="199">
        <v>20200</v>
      </c>
      <c r="B251" s="88" t="s">
        <v>199</v>
      </c>
      <c r="C251" s="161" t="s">
        <v>198</v>
      </c>
      <c r="D251" s="59">
        <v>17</v>
      </c>
      <c r="E251" s="59"/>
      <c r="F251" s="104" t="s">
        <v>535</v>
      </c>
    </row>
    <row r="252" spans="1:6" s="9" customFormat="1" ht="20.149999999999999" customHeight="1" x14ac:dyDescent="0.3">
      <c r="A252" s="203">
        <v>20255</v>
      </c>
      <c r="B252" s="88" t="s">
        <v>197</v>
      </c>
      <c r="C252" s="161" t="s">
        <v>196</v>
      </c>
      <c r="D252" s="59">
        <v>17</v>
      </c>
      <c r="E252" s="59"/>
      <c r="F252" s="104" t="s">
        <v>535</v>
      </c>
    </row>
    <row r="253" spans="1:6" s="9" customFormat="1" ht="20.149999999999999" customHeight="1" x14ac:dyDescent="0.3">
      <c r="A253" s="199">
        <v>20265</v>
      </c>
      <c r="B253" s="88" t="s">
        <v>195</v>
      </c>
      <c r="C253" s="161" t="s">
        <v>194</v>
      </c>
      <c r="D253" s="59">
        <v>15</v>
      </c>
      <c r="E253" s="59"/>
      <c r="F253" s="104" t="s">
        <v>535</v>
      </c>
    </row>
    <row r="254" spans="1:6" s="9" customFormat="1" ht="20.149999999999999" customHeight="1" x14ac:dyDescent="0.3">
      <c r="A254" s="199">
        <v>20270</v>
      </c>
      <c r="B254" s="88" t="s">
        <v>193</v>
      </c>
      <c r="C254" s="161" t="s">
        <v>192</v>
      </c>
      <c r="D254" s="59">
        <v>17</v>
      </c>
      <c r="E254" s="59"/>
      <c r="F254" s="104" t="s">
        <v>535</v>
      </c>
    </row>
    <row r="255" spans="1:6" s="9" customFormat="1" ht="20.149999999999999" customHeight="1" x14ac:dyDescent="0.3">
      <c r="A255" s="203">
        <v>20282</v>
      </c>
      <c r="B255" s="88" t="s">
        <v>191</v>
      </c>
      <c r="C255" s="161" t="s">
        <v>190</v>
      </c>
      <c r="D255" s="59">
        <v>40</v>
      </c>
      <c r="E255" s="59"/>
      <c r="F255" s="104"/>
    </row>
    <row r="256" spans="1:6" s="9" customFormat="1" ht="20.149999999999999" customHeight="1" x14ac:dyDescent="0.3">
      <c r="A256" s="199">
        <v>20284</v>
      </c>
      <c r="B256" s="88" t="s">
        <v>189</v>
      </c>
      <c r="C256" s="161" t="s">
        <v>188</v>
      </c>
      <c r="D256" s="59">
        <v>12</v>
      </c>
      <c r="E256" s="59"/>
      <c r="F256" s="104" t="s">
        <v>535</v>
      </c>
    </row>
    <row r="257" spans="1:11" s="9" customFormat="1" ht="20.149999999999999" customHeight="1" x14ac:dyDescent="0.3">
      <c r="A257" s="199">
        <v>20300</v>
      </c>
      <c r="B257" s="88" t="s">
        <v>187</v>
      </c>
      <c r="C257" s="161" t="s">
        <v>186</v>
      </c>
      <c r="D257" s="59">
        <v>15</v>
      </c>
      <c r="E257" s="59"/>
      <c r="F257" s="104"/>
    </row>
    <row r="258" spans="1:11" s="9" customFormat="1" x14ac:dyDescent="0.3">
      <c r="A258" s="215"/>
      <c r="B258" s="6"/>
      <c r="C258" s="178"/>
      <c r="D258" s="40"/>
      <c r="E258" s="40"/>
    </row>
    <row r="259" spans="1:11" s="9" customFormat="1" x14ac:dyDescent="0.3">
      <c r="A259" s="215"/>
      <c r="B259" s="6"/>
      <c r="C259" s="178"/>
      <c r="D259" s="40"/>
      <c r="E259" s="39"/>
      <c r="F259" s="107"/>
      <c r="G259" s="6"/>
      <c r="H259" s="7"/>
      <c r="I259" s="40"/>
      <c r="J259" s="40"/>
    </row>
    <row r="260" spans="1:11" s="52" customFormat="1" ht="21.75" customHeight="1" x14ac:dyDescent="0.35">
      <c r="A260" s="224" t="s">
        <v>612</v>
      </c>
      <c r="B260" s="60"/>
      <c r="C260" s="181" t="s">
        <v>613</v>
      </c>
      <c r="D260" s="61" t="s">
        <v>245</v>
      </c>
      <c r="G260" s="53"/>
      <c r="H260" s="62"/>
      <c r="I260" s="53"/>
      <c r="J260" s="53"/>
    </row>
    <row r="261" spans="1:11" s="9" customFormat="1" ht="16.5" customHeight="1" x14ac:dyDescent="0.35">
      <c r="A261" s="225"/>
      <c r="B261" s="89" t="s">
        <v>614</v>
      </c>
      <c r="C261" s="175" t="s">
        <v>615</v>
      </c>
      <c r="D261" s="63">
        <v>1</v>
      </c>
      <c r="E261" s="39"/>
      <c r="G261" s="6"/>
      <c r="H261" s="7"/>
      <c r="I261" s="40"/>
      <c r="J261" s="40"/>
    </row>
    <row r="262" spans="1:11" s="9" customFormat="1" ht="14.5" x14ac:dyDescent="0.35">
      <c r="A262" s="225"/>
      <c r="B262" s="89" t="s">
        <v>616</v>
      </c>
      <c r="C262" s="175" t="s">
        <v>617</v>
      </c>
      <c r="D262" s="63">
        <v>1</v>
      </c>
      <c r="E262" s="39"/>
      <c r="G262" s="6"/>
      <c r="H262" s="7"/>
      <c r="I262" s="8"/>
      <c r="J262" s="40"/>
      <c r="K262" s="40"/>
    </row>
    <row r="263" spans="1:11" s="9" customFormat="1" ht="14.5" x14ac:dyDescent="0.35">
      <c r="A263" s="225"/>
      <c r="B263" s="89" t="s">
        <v>618</v>
      </c>
      <c r="C263" s="175" t="s">
        <v>207</v>
      </c>
      <c r="D263" s="63">
        <v>12</v>
      </c>
      <c r="E263" s="39"/>
      <c r="G263" s="6"/>
      <c r="H263" s="7"/>
      <c r="I263" s="8"/>
      <c r="J263" s="40"/>
      <c r="K263" s="40"/>
    </row>
    <row r="264" spans="1:11" s="9" customFormat="1" ht="14.5" x14ac:dyDescent="0.35">
      <c r="A264" s="225"/>
      <c r="B264" s="89" t="s">
        <v>619</v>
      </c>
      <c r="C264" s="175" t="s">
        <v>620</v>
      </c>
      <c r="D264" s="63">
        <v>4</v>
      </c>
      <c r="E264" s="39"/>
      <c r="G264" s="6"/>
      <c r="H264" s="7"/>
      <c r="I264" s="8"/>
      <c r="J264" s="40"/>
      <c r="K264" s="40"/>
    </row>
    <row r="265" spans="1:11" s="9" customFormat="1" ht="14.5" x14ac:dyDescent="0.35">
      <c r="A265" s="225"/>
      <c r="B265" s="89" t="s">
        <v>621</v>
      </c>
      <c r="C265" s="175" t="s">
        <v>622</v>
      </c>
      <c r="D265" s="63">
        <v>2</v>
      </c>
      <c r="E265" s="39"/>
      <c r="G265" s="6"/>
      <c r="H265" s="7"/>
      <c r="I265" s="8"/>
      <c r="J265" s="40"/>
      <c r="K265" s="40"/>
    </row>
    <row r="266" spans="1:11" s="9" customFormat="1" ht="14.5" x14ac:dyDescent="0.35">
      <c r="A266" s="225"/>
      <c r="B266" s="89" t="s">
        <v>623</v>
      </c>
      <c r="C266" s="175" t="s">
        <v>624</v>
      </c>
      <c r="D266" s="63">
        <v>6</v>
      </c>
      <c r="E266" s="39"/>
      <c r="G266" s="6"/>
      <c r="H266" s="7"/>
      <c r="I266" s="8"/>
      <c r="J266" s="40"/>
      <c r="K266" s="40"/>
    </row>
    <row r="267" spans="1:11" s="9" customFormat="1" ht="14.5" x14ac:dyDescent="0.35">
      <c r="A267" s="225"/>
      <c r="B267" s="89" t="s">
        <v>625</v>
      </c>
      <c r="C267" s="175" t="s">
        <v>626</v>
      </c>
      <c r="D267" s="63">
        <v>2</v>
      </c>
      <c r="E267" s="39"/>
      <c r="G267" s="6"/>
      <c r="H267" s="7"/>
      <c r="I267" s="8"/>
      <c r="J267" s="40"/>
      <c r="K267" s="40"/>
    </row>
    <row r="268" spans="1:11" s="9" customFormat="1" ht="14.5" x14ac:dyDescent="0.35">
      <c r="A268" s="225"/>
      <c r="B268" s="89" t="s">
        <v>627</v>
      </c>
      <c r="C268" s="175" t="s">
        <v>628</v>
      </c>
      <c r="D268" s="63">
        <v>1</v>
      </c>
      <c r="E268" s="39"/>
      <c r="G268" s="6"/>
      <c r="H268" s="7"/>
      <c r="I268" s="8"/>
      <c r="J268" s="40"/>
      <c r="K268" s="40"/>
    </row>
    <row r="269" spans="1:11" s="9" customFormat="1" ht="14.5" x14ac:dyDescent="0.35">
      <c r="A269" s="225"/>
      <c r="B269" s="89" t="s">
        <v>206</v>
      </c>
      <c r="C269" s="175" t="s">
        <v>205</v>
      </c>
      <c r="D269" s="63">
        <v>1</v>
      </c>
      <c r="E269" s="39"/>
      <c r="G269" s="6"/>
      <c r="H269" s="7"/>
      <c r="I269" s="8"/>
      <c r="J269" s="40"/>
      <c r="K269" s="40"/>
    </row>
    <row r="270" spans="1:11" s="9" customFormat="1" ht="14.5" x14ac:dyDescent="0.35">
      <c r="A270" s="225"/>
      <c r="B270" s="89" t="s">
        <v>629</v>
      </c>
      <c r="C270" s="175" t="s">
        <v>630</v>
      </c>
      <c r="D270" s="63">
        <v>2</v>
      </c>
      <c r="E270" s="39"/>
      <c r="G270" s="6"/>
      <c r="H270" s="7"/>
      <c r="I270" s="8"/>
      <c r="J270" s="40"/>
      <c r="K270" s="40"/>
    </row>
    <row r="271" spans="1:11" s="9" customFormat="1" ht="14.5" x14ac:dyDescent="0.35">
      <c r="A271" s="225"/>
      <c r="B271" s="89" t="s">
        <v>631</v>
      </c>
      <c r="C271" s="175" t="s">
        <v>632</v>
      </c>
      <c r="D271" s="63">
        <v>2</v>
      </c>
      <c r="E271" s="39"/>
      <c r="G271" s="6"/>
      <c r="H271" s="7"/>
      <c r="I271" s="8"/>
      <c r="J271" s="40"/>
      <c r="K271" s="40"/>
    </row>
    <row r="272" spans="1:11" s="9" customFormat="1" ht="14.5" x14ac:dyDescent="0.35">
      <c r="A272" s="225"/>
      <c r="B272" s="89" t="s">
        <v>633</v>
      </c>
      <c r="C272" s="175" t="s">
        <v>634</v>
      </c>
      <c r="D272" s="63">
        <v>4</v>
      </c>
      <c r="E272" s="39"/>
      <c r="G272" s="6"/>
      <c r="H272" s="7"/>
      <c r="I272" s="8"/>
      <c r="J272" s="40"/>
      <c r="K272" s="40"/>
    </row>
    <row r="273" spans="1:11" s="9" customFormat="1" ht="14.5" x14ac:dyDescent="0.35">
      <c r="A273" s="225"/>
      <c r="B273" s="89" t="s">
        <v>193</v>
      </c>
      <c r="C273" s="175" t="s">
        <v>192</v>
      </c>
      <c r="D273" s="63">
        <v>1</v>
      </c>
      <c r="E273" s="39"/>
      <c r="G273" s="6"/>
      <c r="H273" s="7"/>
      <c r="I273" s="8"/>
      <c r="J273" s="40"/>
      <c r="K273" s="40"/>
    </row>
    <row r="274" spans="1:11" s="9" customFormat="1" ht="14.5" x14ac:dyDescent="0.35">
      <c r="A274" s="225"/>
      <c r="B274" s="89" t="s">
        <v>635</v>
      </c>
      <c r="C274" s="175" t="s">
        <v>636</v>
      </c>
      <c r="D274" s="63">
        <v>1</v>
      </c>
      <c r="E274" s="39"/>
      <c r="G274" s="6"/>
      <c r="H274" s="7"/>
      <c r="I274" s="8"/>
      <c r="J274" s="40"/>
      <c r="K274" s="40"/>
    </row>
    <row r="275" spans="1:11" s="9" customFormat="1" ht="14.5" x14ac:dyDescent="0.35">
      <c r="A275" s="225"/>
      <c r="B275" s="89" t="s">
        <v>637</v>
      </c>
      <c r="C275" s="175" t="s">
        <v>638</v>
      </c>
      <c r="D275" s="63">
        <v>1</v>
      </c>
      <c r="E275" s="39"/>
      <c r="G275" s="6"/>
      <c r="H275" s="7"/>
      <c r="I275" s="8"/>
      <c r="J275" s="40"/>
      <c r="K275" s="40"/>
    </row>
    <row r="276" spans="1:11" s="9" customFormat="1" x14ac:dyDescent="0.3">
      <c r="A276" s="226"/>
      <c r="B276" s="24"/>
      <c r="C276" s="182"/>
      <c r="D276" s="64"/>
      <c r="E276" s="39"/>
      <c r="G276" s="6"/>
      <c r="H276" s="7"/>
      <c r="I276" s="8"/>
      <c r="J276" s="40"/>
      <c r="K276" s="40"/>
    </row>
    <row r="278" spans="1:11" ht="18" x14ac:dyDescent="0.4">
      <c r="A278" s="210" t="s">
        <v>639</v>
      </c>
      <c r="B278" s="2"/>
      <c r="C278" s="168"/>
      <c r="D278" s="108"/>
      <c r="E278" s="36"/>
      <c r="F278" s="41" t="s">
        <v>185</v>
      </c>
    </row>
    <row r="279" spans="1:11" x14ac:dyDescent="0.3">
      <c r="A279" s="211"/>
      <c r="B279" s="6"/>
      <c r="C279" s="178"/>
      <c r="D279" s="8"/>
      <c r="E279" s="8"/>
      <c r="F279" s="8"/>
    </row>
    <row r="280" spans="1:11" ht="12.5" x14ac:dyDescent="0.25">
      <c r="A280" s="212" t="s">
        <v>119</v>
      </c>
      <c r="B280" s="10" t="s">
        <v>28</v>
      </c>
      <c r="C280" s="170" t="s">
        <v>27</v>
      </c>
      <c r="D280" s="11" t="s">
        <v>26</v>
      </c>
      <c r="E280" s="11"/>
      <c r="F280" s="12" t="s">
        <v>25</v>
      </c>
    </row>
    <row r="281" spans="1:11" x14ac:dyDescent="0.3">
      <c r="A281" s="199">
        <v>22080</v>
      </c>
      <c r="B281" s="88" t="s">
        <v>184</v>
      </c>
      <c r="C281" s="161" t="s">
        <v>183</v>
      </c>
      <c r="D281" s="31">
        <v>50</v>
      </c>
      <c r="E281" s="31"/>
      <c r="F281" s="99" t="s">
        <v>535</v>
      </c>
    </row>
    <row r="282" spans="1:11" x14ac:dyDescent="0.3">
      <c r="A282" s="199">
        <v>22081</v>
      </c>
      <c r="B282" s="88" t="s">
        <v>182</v>
      </c>
      <c r="C282" s="161" t="s">
        <v>181</v>
      </c>
      <c r="D282" s="31">
        <v>50</v>
      </c>
      <c r="E282" s="31"/>
      <c r="F282" s="99" t="s">
        <v>535</v>
      </c>
    </row>
    <row r="283" spans="1:11" x14ac:dyDescent="0.3">
      <c r="A283" s="199">
        <v>22082</v>
      </c>
      <c r="B283" s="88" t="s">
        <v>180</v>
      </c>
      <c r="C283" s="161" t="s">
        <v>179</v>
      </c>
      <c r="D283" s="31">
        <v>50</v>
      </c>
      <c r="E283" s="31"/>
      <c r="F283" s="99" t="s">
        <v>535</v>
      </c>
    </row>
    <row r="284" spans="1:11" x14ac:dyDescent="0.3">
      <c r="A284" s="199">
        <v>22083</v>
      </c>
      <c r="B284" s="88" t="s">
        <v>178</v>
      </c>
      <c r="C284" s="161" t="s">
        <v>177</v>
      </c>
      <c r="D284" s="31">
        <v>50</v>
      </c>
      <c r="E284" s="31"/>
      <c r="F284" s="99" t="s">
        <v>535</v>
      </c>
    </row>
    <row r="285" spans="1:11" x14ac:dyDescent="0.3">
      <c r="A285" s="199">
        <v>22084</v>
      </c>
      <c r="B285" s="88" t="s">
        <v>176</v>
      </c>
      <c r="C285" s="161" t="s">
        <v>175</v>
      </c>
      <c r="D285" s="31">
        <v>50</v>
      </c>
      <c r="E285" s="31"/>
      <c r="F285" s="99" t="s">
        <v>535</v>
      </c>
    </row>
    <row r="286" spans="1:11" x14ac:dyDescent="0.3">
      <c r="A286" s="199">
        <v>22085</v>
      </c>
      <c r="B286" s="88" t="s">
        <v>174</v>
      </c>
      <c r="C286" s="161" t="s">
        <v>173</v>
      </c>
      <c r="D286" s="31">
        <v>50</v>
      </c>
      <c r="E286" s="31"/>
      <c r="F286" s="109" t="s">
        <v>535</v>
      </c>
    </row>
    <row r="287" spans="1:11" x14ac:dyDescent="0.3">
      <c r="A287" s="199">
        <v>22125</v>
      </c>
      <c r="B287" s="88" t="s">
        <v>172</v>
      </c>
      <c r="C287" s="161" t="s">
        <v>171</v>
      </c>
      <c r="D287" s="31">
        <v>10</v>
      </c>
      <c r="E287" s="31"/>
      <c r="F287" s="99" t="s">
        <v>535</v>
      </c>
    </row>
    <row r="288" spans="1:11" x14ac:dyDescent="0.3">
      <c r="A288" s="199">
        <v>22140</v>
      </c>
      <c r="B288" s="88" t="s">
        <v>640</v>
      </c>
      <c r="C288" s="161" t="s">
        <v>641</v>
      </c>
      <c r="D288" s="31">
        <v>50</v>
      </c>
      <c r="E288" s="31"/>
      <c r="F288" s="99"/>
    </row>
    <row r="289" spans="1:6" x14ac:dyDescent="0.3">
      <c r="A289" s="203">
        <v>22145</v>
      </c>
      <c r="B289" s="88" t="s">
        <v>170</v>
      </c>
      <c r="C289" s="161" t="s">
        <v>169</v>
      </c>
      <c r="D289" s="31">
        <v>10</v>
      </c>
      <c r="E289" s="31"/>
      <c r="F289" s="99"/>
    </row>
    <row r="290" spans="1:6" x14ac:dyDescent="0.3">
      <c r="A290" s="199">
        <v>22500</v>
      </c>
      <c r="B290" s="88" t="s">
        <v>168</v>
      </c>
      <c r="C290" s="161" t="s">
        <v>167</v>
      </c>
      <c r="D290" s="31">
        <v>200</v>
      </c>
      <c r="E290" s="31"/>
      <c r="F290" s="99" t="s">
        <v>535</v>
      </c>
    </row>
    <row r="291" spans="1:6" x14ac:dyDescent="0.3">
      <c r="A291" s="199">
        <v>22501</v>
      </c>
      <c r="B291" s="88" t="s">
        <v>166</v>
      </c>
      <c r="C291" s="161" t="s">
        <v>165</v>
      </c>
      <c r="D291" s="31">
        <v>200</v>
      </c>
      <c r="E291" s="31"/>
      <c r="F291" s="99" t="s">
        <v>535</v>
      </c>
    </row>
    <row r="292" spans="1:6" x14ac:dyDescent="0.3">
      <c r="A292" s="199">
        <v>22502</v>
      </c>
      <c r="B292" s="88" t="s">
        <v>164</v>
      </c>
      <c r="C292" s="161" t="s">
        <v>163</v>
      </c>
      <c r="D292" s="31">
        <v>200</v>
      </c>
      <c r="E292" s="31"/>
      <c r="F292" s="99" t="s">
        <v>535</v>
      </c>
    </row>
    <row r="293" spans="1:6" x14ac:dyDescent="0.3">
      <c r="A293" s="199">
        <v>22503</v>
      </c>
      <c r="B293" s="88" t="s">
        <v>162</v>
      </c>
      <c r="C293" s="161" t="s">
        <v>161</v>
      </c>
      <c r="D293" s="31">
        <v>200</v>
      </c>
      <c r="E293" s="31"/>
      <c r="F293" s="99" t="s">
        <v>535</v>
      </c>
    </row>
    <row r="294" spans="1:6" x14ac:dyDescent="0.3">
      <c r="A294" s="199">
        <v>22504</v>
      </c>
      <c r="B294" s="88" t="s">
        <v>160</v>
      </c>
      <c r="C294" s="161" t="s">
        <v>158</v>
      </c>
      <c r="D294" s="31">
        <v>200</v>
      </c>
      <c r="E294" s="31"/>
      <c r="F294" s="99" t="s">
        <v>535</v>
      </c>
    </row>
    <row r="295" spans="1:6" x14ac:dyDescent="0.3">
      <c r="A295" s="203">
        <v>22505</v>
      </c>
      <c r="B295" s="88" t="s">
        <v>159</v>
      </c>
      <c r="C295" s="161" t="s">
        <v>158</v>
      </c>
      <c r="D295" s="31">
        <v>200</v>
      </c>
      <c r="E295" s="31"/>
      <c r="F295" s="99" t="s">
        <v>535</v>
      </c>
    </row>
    <row r="297" spans="1:6" s="5" customFormat="1" ht="25" customHeight="1" x14ac:dyDescent="0.4">
      <c r="A297" s="217" t="s">
        <v>642</v>
      </c>
      <c r="B297" s="2"/>
      <c r="C297" s="168" t="s">
        <v>157</v>
      </c>
      <c r="D297" s="3" t="s">
        <v>156</v>
      </c>
      <c r="E297" s="36"/>
      <c r="F297" s="4"/>
    </row>
    <row r="298" spans="1:6" s="9" customFormat="1" x14ac:dyDescent="0.3">
      <c r="A298" s="211"/>
      <c r="B298" s="6"/>
      <c r="C298" s="178"/>
      <c r="D298" s="8"/>
      <c r="E298" s="8"/>
      <c r="F298" s="8"/>
    </row>
    <row r="299" spans="1:6" s="9" customFormat="1" ht="12.5" x14ac:dyDescent="0.25">
      <c r="A299" s="212" t="s">
        <v>696</v>
      </c>
      <c r="B299" s="10" t="s">
        <v>28</v>
      </c>
      <c r="C299" s="170" t="s">
        <v>27</v>
      </c>
      <c r="D299" s="11" t="s">
        <v>26</v>
      </c>
      <c r="E299" s="11"/>
      <c r="F299" s="12" t="s">
        <v>25</v>
      </c>
    </row>
    <row r="300" spans="1:6" s="9" customFormat="1" ht="20.149999999999999" customHeight="1" x14ac:dyDescent="0.3">
      <c r="A300" s="199">
        <v>23010</v>
      </c>
      <c r="B300" s="88" t="s">
        <v>155</v>
      </c>
      <c r="C300" s="161" t="s">
        <v>154</v>
      </c>
      <c r="D300" s="31">
        <v>5</v>
      </c>
      <c r="E300" s="31"/>
      <c r="F300" s="31">
        <v>600</v>
      </c>
    </row>
    <row r="301" spans="1:6" s="38" customFormat="1" ht="20.149999999999999" customHeight="1" x14ac:dyDescent="0.3">
      <c r="A301" s="199">
        <v>23020</v>
      </c>
      <c r="B301" s="88" t="s">
        <v>153</v>
      </c>
      <c r="C301" s="161" t="s">
        <v>152</v>
      </c>
      <c r="D301" s="31"/>
      <c r="E301" s="31"/>
      <c r="F301" s="31">
        <v>240</v>
      </c>
    </row>
    <row r="302" spans="1:6" s="9" customFormat="1" ht="23.25" customHeight="1" x14ac:dyDescent="0.35">
      <c r="A302" s="215"/>
      <c r="B302" s="110" t="s">
        <v>151</v>
      </c>
      <c r="C302" s="178"/>
      <c r="D302" s="111"/>
      <c r="E302" s="39"/>
      <c r="F302" s="39"/>
    </row>
    <row r="303" spans="1:6" s="9" customFormat="1" ht="23.25" customHeight="1" x14ac:dyDescent="0.35">
      <c r="A303" s="215"/>
      <c r="B303" s="110" t="s">
        <v>150</v>
      </c>
      <c r="C303" s="178"/>
      <c r="D303" s="111"/>
      <c r="E303" s="39"/>
      <c r="F303" s="39"/>
    </row>
    <row r="304" spans="1:6" s="9" customFormat="1" ht="20.149999999999999" customHeight="1" x14ac:dyDescent="0.3">
      <c r="A304" s="215"/>
      <c r="B304" s="112" t="s">
        <v>149</v>
      </c>
      <c r="C304" s="178"/>
      <c r="D304" s="111"/>
      <c r="E304" s="39"/>
      <c r="F304" s="39"/>
    </row>
    <row r="305" spans="1:6" s="9" customFormat="1" ht="15.5" x14ac:dyDescent="0.35">
      <c r="A305" s="215"/>
      <c r="B305" s="110"/>
      <c r="C305" s="178"/>
      <c r="D305" s="111"/>
      <c r="E305" s="39"/>
      <c r="F305" s="39"/>
    </row>
    <row r="306" spans="1:6" s="9" customFormat="1" ht="33.75" customHeight="1" x14ac:dyDescent="0.3">
      <c r="A306" s="215"/>
      <c r="B306" s="6"/>
      <c r="C306" s="178"/>
      <c r="D306" s="111"/>
      <c r="E306" s="39"/>
      <c r="F306" s="39"/>
    </row>
    <row r="307" spans="1:6" s="5" customFormat="1" ht="25" customHeight="1" x14ac:dyDescent="0.4">
      <c r="A307" s="210" t="s">
        <v>643</v>
      </c>
      <c r="B307" s="2"/>
      <c r="C307" s="168" t="s">
        <v>148</v>
      </c>
      <c r="D307" s="113"/>
      <c r="E307" s="3"/>
    </row>
    <row r="308" spans="1:6" s="9" customFormat="1" x14ac:dyDescent="0.3">
      <c r="A308" s="211"/>
      <c r="B308" s="6"/>
      <c r="C308" s="178"/>
      <c r="D308" s="14"/>
      <c r="E308" s="15"/>
    </row>
    <row r="309" spans="1:6" s="9" customFormat="1" ht="12.5" x14ac:dyDescent="0.25">
      <c r="A309" s="212" t="s">
        <v>119</v>
      </c>
      <c r="B309" s="10" t="s">
        <v>28</v>
      </c>
      <c r="C309" s="170" t="s">
        <v>27</v>
      </c>
      <c r="D309" s="114" t="s">
        <v>26</v>
      </c>
      <c r="E309" s="27"/>
      <c r="F309" s="12"/>
    </row>
    <row r="310" spans="1:6" s="9" customFormat="1" ht="20.149999999999999" customHeight="1" x14ac:dyDescent="0.3">
      <c r="A310" s="199">
        <v>25002</v>
      </c>
      <c r="B310" s="88" t="s">
        <v>129</v>
      </c>
      <c r="C310" s="161" t="s">
        <v>147</v>
      </c>
      <c r="D310" s="31">
        <v>80</v>
      </c>
      <c r="E310" s="31"/>
      <c r="F310" s="85"/>
    </row>
    <row r="311" spans="1:6" s="9" customFormat="1" ht="20.149999999999999" customHeight="1" x14ac:dyDescent="0.3">
      <c r="A311" s="203">
        <v>25005</v>
      </c>
      <c r="B311" s="88" t="s">
        <v>146</v>
      </c>
      <c r="C311" s="161" t="s">
        <v>145</v>
      </c>
      <c r="D311" s="31">
        <v>20</v>
      </c>
      <c r="E311" s="31"/>
      <c r="F311" s="85"/>
    </row>
    <row r="312" spans="1:6" s="9" customFormat="1" ht="20.149999999999999" customHeight="1" x14ac:dyDescent="0.3">
      <c r="A312" s="199">
        <v>25007</v>
      </c>
      <c r="B312" s="88" t="s">
        <v>127</v>
      </c>
      <c r="C312" s="161" t="s">
        <v>144</v>
      </c>
      <c r="D312" s="31">
        <v>35</v>
      </c>
      <c r="E312" s="31"/>
      <c r="F312" s="85"/>
    </row>
    <row r="313" spans="1:6" s="9" customFormat="1" ht="20.149999999999999" customHeight="1" x14ac:dyDescent="0.3">
      <c r="A313" s="199">
        <v>25008</v>
      </c>
      <c r="B313" s="88" t="s">
        <v>143</v>
      </c>
      <c r="C313" s="161" t="s">
        <v>142</v>
      </c>
      <c r="D313" s="31">
        <v>10</v>
      </c>
      <c r="E313" s="31"/>
      <c r="F313" s="85"/>
    </row>
    <row r="314" spans="1:6" s="9" customFormat="1" ht="20.149999999999999" customHeight="1" x14ac:dyDescent="0.3">
      <c r="A314" s="199">
        <v>25024</v>
      </c>
      <c r="B314" s="88" t="s">
        <v>124</v>
      </c>
      <c r="C314" s="161" t="s">
        <v>141</v>
      </c>
      <c r="D314" s="31">
        <v>35</v>
      </c>
      <c r="E314" s="31"/>
      <c r="F314" s="85"/>
    </row>
    <row r="315" spans="1:6" s="9" customFormat="1" ht="20.149999999999999" customHeight="1" x14ac:dyDescent="0.3">
      <c r="A315" s="199">
        <v>25035</v>
      </c>
      <c r="B315" s="88" t="s">
        <v>140</v>
      </c>
      <c r="C315" s="161" t="s">
        <v>139</v>
      </c>
      <c r="D315" s="31">
        <v>15</v>
      </c>
      <c r="E315" s="31"/>
      <c r="F315" s="85"/>
    </row>
    <row r="316" spans="1:6" s="38" customFormat="1" ht="20.149999999999999" customHeight="1" x14ac:dyDescent="0.3">
      <c r="A316" s="218">
        <v>25039</v>
      </c>
      <c r="B316" s="105" t="s">
        <v>138</v>
      </c>
      <c r="C316" s="180" t="s">
        <v>137</v>
      </c>
      <c r="D316" s="115">
        <v>170</v>
      </c>
      <c r="E316" s="115"/>
      <c r="F316" s="116"/>
    </row>
    <row r="317" spans="1:6" s="9" customFormat="1" ht="20.149999999999999" customHeight="1" x14ac:dyDescent="0.3">
      <c r="A317" s="203">
        <v>25050</v>
      </c>
      <c r="B317" s="88" t="s">
        <v>136</v>
      </c>
      <c r="C317" s="161" t="s">
        <v>135</v>
      </c>
      <c r="D317" s="31">
        <v>75</v>
      </c>
      <c r="E317" s="31"/>
      <c r="F317" s="85" t="s">
        <v>535</v>
      </c>
    </row>
    <row r="318" spans="1:6" s="9" customFormat="1" ht="20.149999999999999" customHeight="1" x14ac:dyDescent="0.3">
      <c r="A318" s="199">
        <v>25065</v>
      </c>
      <c r="B318" s="88" t="s">
        <v>134</v>
      </c>
      <c r="C318" s="161" t="s">
        <v>133</v>
      </c>
      <c r="D318" s="31">
        <v>150</v>
      </c>
      <c r="E318" s="31"/>
      <c r="F318" s="85"/>
    </row>
    <row r="319" spans="1:6" s="9" customFormat="1" ht="20.149999999999999" customHeight="1" x14ac:dyDescent="0.25">
      <c r="A319" s="199">
        <v>25502</v>
      </c>
      <c r="B319" s="88" t="s">
        <v>644</v>
      </c>
      <c r="C319" s="173" t="s">
        <v>645</v>
      </c>
      <c r="D319" s="31">
        <v>150</v>
      </c>
      <c r="E319" s="31"/>
      <c r="F319" s="85"/>
    </row>
    <row r="320" spans="1:6" s="9" customFormat="1" ht="20.149999999999999" customHeight="1" x14ac:dyDescent="0.3">
      <c r="A320" s="199">
        <v>25501</v>
      </c>
      <c r="B320" s="88" t="s">
        <v>132</v>
      </c>
      <c r="C320" s="161" t="s">
        <v>131</v>
      </c>
      <c r="D320" s="31">
        <v>100</v>
      </c>
      <c r="E320" s="31"/>
      <c r="F320" s="85"/>
    </row>
    <row r="321" spans="1:6" s="9" customFormat="1" x14ac:dyDescent="0.3">
      <c r="A321" s="215"/>
      <c r="B321" s="6"/>
      <c r="C321" s="178"/>
      <c r="D321" s="14"/>
      <c r="E321" s="15"/>
    </row>
    <row r="322" spans="1:6" s="9" customFormat="1" x14ac:dyDescent="0.3">
      <c r="A322" s="214" t="s">
        <v>697</v>
      </c>
      <c r="B322" s="6"/>
      <c r="C322" s="183" t="s">
        <v>130</v>
      </c>
      <c r="D322" s="14"/>
      <c r="E322" s="15"/>
    </row>
    <row r="323" spans="1:6" s="9" customFormat="1" x14ac:dyDescent="0.3">
      <c r="A323" s="215"/>
      <c r="B323" s="6"/>
      <c r="C323" s="178"/>
      <c r="D323" s="14"/>
      <c r="E323" s="15"/>
    </row>
    <row r="324" spans="1:6" s="9" customFormat="1" ht="18" customHeight="1" x14ac:dyDescent="0.3">
      <c r="A324" s="227">
        <v>25039</v>
      </c>
      <c r="B324" s="16" t="s">
        <v>646</v>
      </c>
      <c r="C324" s="184"/>
      <c r="D324" s="17"/>
      <c r="E324" s="18"/>
    </row>
    <row r="325" spans="1:6" s="9" customFormat="1" ht="15.75" customHeight="1" x14ac:dyDescent="0.3">
      <c r="A325" s="228" t="s">
        <v>119</v>
      </c>
      <c r="B325" s="19" t="s">
        <v>28</v>
      </c>
      <c r="C325" s="185" t="s">
        <v>27</v>
      </c>
      <c r="D325" s="20" t="s">
        <v>67</v>
      </c>
      <c r="E325" s="21"/>
    </row>
    <row r="326" spans="1:6" s="9" customFormat="1" ht="14.5" x14ac:dyDescent="0.35">
      <c r="A326" s="207">
        <v>25001</v>
      </c>
      <c r="B326" s="117" t="s">
        <v>129</v>
      </c>
      <c r="C326" s="186" t="s">
        <v>128</v>
      </c>
      <c r="D326" s="22">
        <v>1</v>
      </c>
      <c r="E326" s="21"/>
    </row>
    <row r="327" spans="1:6" s="9" customFormat="1" ht="14.5" x14ac:dyDescent="0.35">
      <c r="A327" s="208">
        <v>25007</v>
      </c>
      <c r="B327" s="117" t="s">
        <v>127</v>
      </c>
      <c r="C327" s="187" t="s">
        <v>126</v>
      </c>
      <c r="D327" s="23" t="s">
        <v>125</v>
      </c>
      <c r="E327" s="21"/>
    </row>
    <row r="328" spans="1:6" s="9" customFormat="1" ht="14.5" x14ac:dyDescent="0.35">
      <c r="A328" s="208">
        <v>25024</v>
      </c>
      <c r="B328" s="117" t="s">
        <v>124</v>
      </c>
      <c r="C328" s="187" t="s">
        <v>123</v>
      </c>
      <c r="D328" s="23" t="s">
        <v>122</v>
      </c>
      <c r="E328" s="21"/>
    </row>
    <row r="329" spans="1:6" s="9" customFormat="1" x14ac:dyDescent="0.3">
      <c r="A329" s="226"/>
      <c r="B329" s="24"/>
      <c r="C329" s="182"/>
      <c r="D329" s="25"/>
      <c r="E329" s="26"/>
    </row>
    <row r="331" spans="1:6" s="5" customFormat="1" ht="25" customHeight="1" x14ac:dyDescent="0.4">
      <c r="A331" s="210" t="s">
        <v>121</v>
      </c>
      <c r="B331" s="2"/>
      <c r="C331" s="168"/>
      <c r="D331" s="42"/>
      <c r="E331" s="42"/>
      <c r="F331" s="41" t="s">
        <v>120</v>
      </c>
    </row>
    <row r="332" spans="1:6" s="9" customFormat="1" x14ac:dyDescent="0.3">
      <c r="A332" s="211"/>
      <c r="B332" s="6"/>
      <c r="C332" s="178"/>
      <c r="D332" s="8"/>
      <c r="E332" s="8"/>
      <c r="F332" s="8"/>
    </row>
    <row r="333" spans="1:6" s="9" customFormat="1" ht="12.5" x14ac:dyDescent="0.25">
      <c r="A333" s="212" t="s">
        <v>119</v>
      </c>
      <c r="B333" s="10" t="s">
        <v>28</v>
      </c>
      <c r="C333" s="170" t="s">
        <v>27</v>
      </c>
      <c r="D333" s="11" t="s">
        <v>26</v>
      </c>
      <c r="E333" s="11"/>
      <c r="F333" s="12" t="s">
        <v>25</v>
      </c>
    </row>
    <row r="334" spans="1:6" s="38" customFormat="1" ht="20.149999999999999" customHeight="1" x14ac:dyDescent="0.3">
      <c r="A334" s="229">
        <v>26002</v>
      </c>
      <c r="B334" s="105" t="s">
        <v>118</v>
      </c>
      <c r="C334" s="180" t="s">
        <v>117</v>
      </c>
      <c r="D334" s="118">
        <v>150</v>
      </c>
      <c r="E334" s="118">
        <v>0</v>
      </c>
      <c r="F334" s="119"/>
    </row>
    <row r="335" spans="1:6" s="9" customFormat="1" ht="20.149999999999999" customHeight="1" x14ac:dyDescent="0.3">
      <c r="A335" s="199">
        <v>26005</v>
      </c>
      <c r="B335" s="88" t="s">
        <v>116</v>
      </c>
      <c r="C335" s="161" t="s">
        <v>115</v>
      </c>
      <c r="D335" s="120">
        <v>100</v>
      </c>
      <c r="E335" s="120"/>
      <c r="F335" s="121"/>
    </row>
    <row r="336" spans="1:6" s="9" customFormat="1" ht="20.149999999999999" customHeight="1" x14ac:dyDescent="0.3">
      <c r="A336" s="199">
        <v>26011</v>
      </c>
      <c r="B336" s="88" t="s">
        <v>114</v>
      </c>
      <c r="C336" s="161" t="s">
        <v>113</v>
      </c>
      <c r="D336" s="120">
        <v>100</v>
      </c>
      <c r="E336" s="120">
        <v>0</v>
      </c>
      <c r="F336" s="122"/>
    </row>
    <row r="337" spans="1:6" s="9" customFormat="1" ht="20.149999999999999" customHeight="1" x14ac:dyDescent="0.3">
      <c r="A337" s="199">
        <v>26030</v>
      </c>
      <c r="B337" s="88" t="s">
        <v>112</v>
      </c>
      <c r="C337" s="161" t="s">
        <v>111</v>
      </c>
      <c r="D337" s="120">
        <v>20</v>
      </c>
      <c r="E337" s="120">
        <v>0</v>
      </c>
      <c r="F337" s="122"/>
    </row>
    <row r="338" spans="1:6" s="9" customFormat="1" ht="20.149999999999999" customHeight="1" x14ac:dyDescent="0.3">
      <c r="A338" s="199">
        <v>26034</v>
      </c>
      <c r="B338" s="88" t="s">
        <v>110</v>
      </c>
      <c r="C338" s="161" t="s">
        <v>109</v>
      </c>
      <c r="D338" s="120">
        <v>20</v>
      </c>
      <c r="E338" s="120">
        <v>0</v>
      </c>
      <c r="F338" s="122"/>
    </row>
    <row r="339" spans="1:6" s="9" customFormat="1" ht="20.149999999999999" customHeight="1" x14ac:dyDescent="0.3">
      <c r="A339" s="199">
        <v>26035</v>
      </c>
      <c r="B339" s="88" t="s">
        <v>108</v>
      </c>
      <c r="C339" s="161" t="s">
        <v>107</v>
      </c>
      <c r="D339" s="120">
        <v>10</v>
      </c>
      <c r="E339" s="120">
        <v>0</v>
      </c>
      <c r="F339" s="122"/>
    </row>
    <row r="340" spans="1:6" s="9" customFormat="1" ht="20.149999999999999" customHeight="1" x14ac:dyDescent="0.3">
      <c r="A340" s="199">
        <v>26036</v>
      </c>
      <c r="B340" s="88" t="s">
        <v>106</v>
      </c>
      <c r="C340" s="161" t="s">
        <v>105</v>
      </c>
      <c r="D340" s="120">
        <v>10</v>
      </c>
      <c r="E340" s="120">
        <v>0</v>
      </c>
      <c r="F340" s="122"/>
    </row>
    <row r="341" spans="1:6" s="9" customFormat="1" ht="20.149999999999999" customHeight="1" x14ac:dyDescent="0.3">
      <c r="A341" s="199">
        <v>26050</v>
      </c>
      <c r="B341" s="88" t="s">
        <v>104</v>
      </c>
      <c r="C341" s="161" t="s">
        <v>103</v>
      </c>
      <c r="D341" s="120">
        <v>40</v>
      </c>
      <c r="E341" s="120">
        <v>0</v>
      </c>
      <c r="F341" s="122"/>
    </row>
    <row r="342" spans="1:6" s="38" customFormat="1" ht="20.149999999999999" customHeight="1" x14ac:dyDescent="0.3">
      <c r="A342" s="229">
        <v>26051</v>
      </c>
      <c r="B342" s="105" t="s">
        <v>102</v>
      </c>
      <c r="C342" s="180" t="s">
        <v>101</v>
      </c>
      <c r="D342" s="118">
        <v>120</v>
      </c>
      <c r="E342" s="118">
        <v>0</v>
      </c>
      <c r="F342" s="123"/>
    </row>
    <row r="343" spans="1:6" s="9" customFormat="1" ht="20.149999999999999" customHeight="1" x14ac:dyDescent="0.3">
      <c r="A343" s="199">
        <v>26053</v>
      </c>
      <c r="B343" s="88" t="s">
        <v>100</v>
      </c>
      <c r="C343" s="161" t="s">
        <v>99</v>
      </c>
      <c r="D343" s="120">
        <v>10</v>
      </c>
      <c r="E343" s="120">
        <v>0</v>
      </c>
      <c r="F343" s="123"/>
    </row>
    <row r="344" spans="1:6" s="9" customFormat="1" ht="20.149999999999999" customHeight="1" x14ac:dyDescent="0.3">
      <c r="A344" s="199">
        <v>26054</v>
      </c>
      <c r="B344" s="88" t="s">
        <v>98</v>
      </c>
      <c r="C344" s="161" t="s">
        <v>97</v>
      </c>
      <c r="D344" s="120">
        <v>10</v>
      </c>
      <c r="E344" s="120">
        <v>0</v>
      </c>
      <c r="F344" s="123"/>
    </row>
    <row r="345" spans="1:6" s="9" customFormat="1" ht="20.149999999999999" customHeight="1" x14ac:dyDescent="0.3">
      <c r="A345" s="199">
        <v>26055</v>
      </c>
      <c r="B345" s="88" t="s">
        <v>96</v>
      </c>
      <c r="C345" s="161" t="s">
        <v>95</v>
      </c>
      <c r="D345" s="120" t="s">
        <v>80</v>
      </c>
      <c r="E345" s="120">
        <v>0</v>
      </c>
      <c r="F345" s="122">
        <v>50</v>
      </c>
    </row>
    <row r="346" spans="1:6" s="9" customFormat="1" ht="20.149999999999999" customHeight="1" x14ac:dyDescent="0.3">
      <c r="A346" s="199">
        <v>26057</v>
      </c>
      <c r="B346" s="88" t="s">
        <v>94</v>
      </c>
      <c r="C346" s="161" t="s">
        <v>93</v>
      </c>
      <c r="D346" s="120" t="s">
        <v>80</v>
      </c>
      <c r="E346" s="120">
        <v>0</v>
      </c>
      <c r="F346" s="122">
        <v>10</v>
      </c>
    </row>
    <row r="347" spans="1:6" s="9" customFormat="1" ht="20.149999999999999" customHeight="1" x14ac:dyDescent="0.3">
      <c r="A347" s="203">
        <v>26103</v>
      </c>
      <c r="B347" s="88" t="s">
        <v>92</v>
      </c>
      <c r="C347" s="161" t="s">
        <v>91</v>
      </c>
      <c r="D347" s="120" t="s">
        <v>80</v>
      </c>
      <c r="E347" s="120">
        <v>0</v>
      </c>
      <c r="F347" s="122">
        <v>20</v>
      </c>
    </row>
    <row r="348" spans="1:6" s="9" customFormat="1" ht="20.149999999999999" customHeight="1" x14ac:dyDescent="0.3">
      <c r="A348" s="203">
        <v>26104</v>
      </c>
      <c r="B348" s="88" t="s">
        <v>90</v>
      </c>
      <c r="C348" s="161" t="s">
        <v>89</v>
      </c>
      <c r="D348" s="120" t="s">
        <v>80</v>
      </c>
      <c r="E348" s="120">
        <v>0</v>
      </c>
      <c r="F348" s="122">
        <v>25</v>
      </c>
    </row>
    <row r="349" spans="1:6" s="9" customFormat="1" ht="20.149999999999999" customHeight="1" x14ac:dyDescent="0.3">
      <c r="A349" s="199">
        <v>26121</v>
      </c>
      <c r="B349" s="88" t="s">
        <v>88</v>
      </c>
      <c r="C349" s="161" t="s">
        <v>87</v>
      </c>
      <c r="D349" s="120" t="s">
        <v>80</v>
      </c>
      <c r="E349" s="120">
        <v>0</v>
      </c>
      <c r="F349" s="122">
        <v>8</v>
      </c>
    </row>
    <row r="350" spans="1:6" s="9" customFormat="1" ht="20.149999999999999" customHeight="1" x14ac:dyDescent="0.3">
      <c r="A350" s="199">
        <v>26250</v>
      </c>
      <c r="B350" s="88" t="s">
        <v>86</v>
      </c>
      <c r="C350" s="161" t="s">
        <v>85</v>
      </c>
      <c r="D350" s="120">
        <v>100</v>
      </c>
      <c r="E350" s="120">
        <v>0</v>
      </c>
      <c r="F350" s="122"/>
    </row>
    <row r="351" spans="1:6" s="9" customFormat="1" ht="20.149999999999999" customHeight="1" x14ac:dyDescent="0.3">
      <c r="A351" s="199">
        <v>26251</v>
      </c>
      <c r="B351" s="88" t="s">
        <v>84</v>
      </c>
      <c r="C351" s="161" t="s">
        <v>83</v>
      </c>
      <c r="D351" s="120">
        <v>0</v>
      </c>
      <c r="E351" s="120">
        <v>0</v>
      </c>
      <c r="F351" s="122">
        <v>200</v>
      </c>
    </row>
    <row r="352" spans="1:6" s="9" customFormat="1" ht="20.149999999999999" customHeight="1" x14ac:dyDescent="0.3">
      <c r="A352" s="199">
        <v>26255</v>
      </c>
      <c r="B352" s="88" t="s">
        <v>82</v>
      </c>
      <c r="C352" s="161" t="s">
        <v>81</v>
      </c>
      <c r="D352" s="120">
        <v>0</v>
      </c>
      <c r="E352" s="120">
        <v>0</v>
      </c>
      <c r="F352" s="122">
        <v>30</v>
      </c>
    </row>
    <row r="353" spans="1:7" s="9" customFormat="1" x14ac:dyDescent="0.3">
      <c r="A353" s="215"/>
      <c r="B353" s="6"/>
      <c r="C353" s="178"/>
      <c r="D353" s="40"/>
      <c r="E353" s="40"/>
      <c r="F353" s="40"/>
    </row>
    <row r="354" spans="1:7" s="9" customFormat="1" ht="14.5" x14ac:dyDescent="0.35">
      <c r="A354" s="230" t="s">
        <v>694</v>
      </c>
      <c r="B354" s="124" t="s">
        <v>647</v>
      </c>
      <c r="C354" s="188"/>
      <c r="D354" s="125"/>
      <c r="E354" s="125"/>
      <c r="F354" s="125"/>
    </row>
    <row r="355" spans="1:7" s="9" customFormat="1" ht="14.5" x14ac:dyDescent="0.35">
      <c r="A355" s="231"/>
      <c r="B355" s="124" t="s">
        <v>648</v>
      </c>
      <c r="C355" s="188"/>
      <c r="D355" s="125"/>
      <c r="E355" s="125"/>
      <c r="F355" s="125"/>
    </row>
    <row r="356" spans="1:7" s="9" customFormat="1" ht="14.5" x14ac:dyDescent="0.35">
      <c r="A356" s="231"/>
      <c r="B356" s="124" t="s">
        <v>649</v>
      </c>
      <c r="C356" s="188"/>
      <c r="D356" s="125"/>
      <c r="E356" s="125"/>
      <c r="F356" s="125"/>
    </row>
    <row r="357" spans="1:7" s="9" customFormat="1" ht="14.5" x14ac:dyDescent="0.35">
      <c r="A357" s="231"/>
      <c r="B357" s="124"/>
      <c r="C357" s="188"/>
      <c r="D357" s="125"/>
      <c r="E357" s="125"/>
      <c r="F357" s="125"/>
    </row>
    <row r="358" spans="1:7" s="9" customFormat="1" ht="14.5" x14ac:dyDescent="0.35">
      <c r="A358" s="230" t="s">
        <v>694</v>
      </c>
      <c r="B358" s="124" t="s">
        <v>650</v>
      </c>
      <c r="C358" s="188"/>
      <c r="D358" s="125"/>
      <c r="E358" s="125"/>
      <c r="F358" s="125"/>
    </row>
    <row r="359" spans="1:7" s="9" customFormat="1" ht="14.5" x14ac:dyDescent="0.35">
      <c r="A359" s="231"/>
      <c r="B359" s="124" t="s">
        <v>651</v>
      </c>
      <c r="C359" s="188"/>
      <c r="D359" s="125"/>
      <c r="E359" s="125"/>
      <c r="F359" s="125"/>
    </row>
    <row r="360" spans="1:7" s="9" customFormat="1" ht="14.5" x14ac:dyDescent="0.35">
      <c r="A360" s="231"/>
      <c r="B360" s="124" t="s">
        <v>652</v>
      </c>
      <c r="C360" s="188"/>
      <c r="D360" s="125"/>
      <c r="E360" s="125"/>
      <c r="F360" s="125"/>
    </row>
    <row r="361" spans="1:7" s="9" customFormat="1" ht="31.5" customHeight="1" x14ac:dyDescent="0.3">
      <c r="A361" s="215"/>
      <c r="B361" s="6"/>
      <c r="C361" s="178"/>
      <c r="D361" s="40"/>
      <c r="E361" s="40"/>
      <c r="F361" s="40"/>
    </row>
    <row r="362" spans="1:7" s="9" customFormat="1" ht="18" x14ac:dyDescent="0.4">
      <c r="A362" s="189" t="s">
        <v>653</v>
      </c>
      <c r="B362" s="1"/>
      <c r="C362" s="189" t="s">
        <v>654</v>
      </c>
      <c r="D362" s="40"/>
      <c r="E362" s="1"/>
      <c r="F362" s="1"/>
      <c r="G362" s="1"/>
    </row>
    <row r="363" spans="1:7" s="9" customFormat="1" ht="14.5" x14ac:dyDescent="0.35">
      <c r="A363" s="175"/>
      <c r="B363" s="1"/>
      <c r="C363" s="175"/>
      <c r="D363" s="1"/>
      <c r="E363" s="1"/>
      <c r="F363" s="1"/>
      <c r="G363" s="1"/>
    </row>
    <row r="364" spans="1:7" s="9" customFormat="1" ht="20.149999999999999" customHeight="1" x14ac:dyDescent="0.35">
      <c r="A364" s="227">
        <v>26002</v>
      </c>
      <c r="B364" s="126" t="s">
        <v>655</v>
      </c>
      <c r="C364" s="190"/>
      <c r="D364" s="127"/>
      <c r="E364" s="127"/>
      <c r="F364" s="128"/>
      <c r="G364" s="1"/>
    </row>
    <row r="365" spans="1:7" s="9" customFormat="1" ht="20.149999999999999" customHeight="1" x14ac:dyDescent="0.35">
      <c r="A365" s="228" t="s">
        <v>119</v>
      </c>
      <c r="B365" s="129" t="s">
        <v>28</v>
      </c>
      <c r="C365" s="191" t="s">
        <v>27</v>
      </c>
      <c r="D365" s="130" t="s">
        <v>67</v>
      </c>
      <c r="E365" s="40"/>
      <c r="F365" s="131"/>
      <c r="G365" s="1"/>
    </row>
    <row r="366" spans="1:7" s="9" customFormat="1" ht="14.25" customHeight="1" x14ac:dyDescent="0.35">
      <c r="A366" s="232">
        <v>26005</v>
      </c>
      <c r="B366" s="89" t="s">
        <v>116</v>
      </c>
      <c r="C366" s="192" t="s">
        <v>656</v>
      </c>
      <c r="D366" s="132">
        <v>1</v>
      </c>
      <c r="E366" s="40"/>
      <c r="F366" s="131"/>
      <c r="G366" s="1"/>
    </row>
    <row r="367" spans="1:7" s="9" customFormat="1" ht="14.25" customHeight="1" x14ac:dyDescent="0.35">
      <c r="A367" s="233">
        <v>26034</v>
      </c>
      <c r="B367" s="133" t="s">
        <v>110</v>
      </c>
      <c r="C367" s="193" t="s">
        <v>109</v>
      </c>
      <c r="D367" s="134">
        <v>1</v>
      </c>
      <c r="E367" s="40"/>
      <c r="F367" s="131"/>
      <c r="G367" s="1"/>
    </row>
    <row r="368" spans="1:7" s="9" customFormat="1" ht="14.25" customHeight="1" x14ac:dyDescent="0.35">
      <c r="A368" s="233">
        <v>26035</v>
      </c>
      <c r="B368" s="135" t="s">
        <v>108</v>
      </c>
      <c r="C368" s="193" t="s">
        <v>107</v>
      </c>
      <c r="D368" s="134">
        <v>1</v>
      </c>
      <c r="E368" s="40"/>
      <c r="F368" s="131"/>
      <c r="G368" s="1"/>
    </row>
    <row r="369" spans="1:7" s="9" customFormat="1" ht="14.25" customHeight="1" x14ac:dyDescent="0.35">
      <c r="A369" s="234">
        <v>26104</v>
      </c>
      <c r="B369" s="135" t="s">
        <v>657</v>
      </c>
      <c r="C369" s="192" t="s">
        <v>89</v>
      </c>
      <c r="D369" s="132">
        <v>10</v>
      </c>
      <c r="E369" s="40"/>
      <c r="F369" s="131"/>
      <c r="G369" s="1"/>
    </row>
    <row r="370" spans="1:7" s="9" customFormat="1" ht="20.149999999999999" customHeight="1" x14ac:dyDescent="0.35">
      <c r="A370" s="222"/>
      <c r="B370" s="136"/>
      <c r="C370" s="177"/>
      <c r="D370" s="55"/>
      <c r="E370" s="55"/>
      <c r="F370" s="137"/>
      <c r="G370" s="1"/>
    </row>
    <row r="371" spans="1:7" s="9" customFormat="1" ht="20.149999999999999" customHeight="1" x14ac:dyDescent="0.35">
      <c r="A371" s="175"/>
      <c r="B371" s="1"/>
      <c r="C371" s="175"/>
      <c r="D371" s="1"/>
      <c r="E371" s="1"/>
      <c r="F371" s="1"/>
      <c r="G371" s="1"/>
    </row>
    <row r="372" spans="1:7" s="9" customFormat="1" ht="20.149999999999999" customHeight="1" x14ac:dyDescent="0.35">
      <c r="A372" s="227">
        <v>26051</v>
      </c>
      <c r="B372" s="138" t="s">
        <v>658</v>
      </c>
      <c r="C372" s="190"/>
      <c r="D372" s="127"/>
      <c r="E372" s="127"/>
      <c r="F372" s="128"/>
      <c r="G372" s="1"/>
    </row>
    <row r="373" spans="1:7" s="9" customFormat="1" ht="20.149999999999999" customHeight="1" x14ac:dyDescent="0.35">
      <c r="A373" s="228" t="s">
        <v>119</v>
      </c>
      <c r="B373" s="129" t="s">
        <v>28</v>
      </c>
      <c r="C373" s="191" t="s">
        <v>27</v>
      </c>
      <c r="D373" s="130" t="s">
        <v>67</v>
      </c>
      <c r="E373" s="40"/>
      <c r="F373" s="131"/>
      <c r="G373" s="1"/>
    </row>
    <row r="374" spans="1:7" s="9" customFormat="1" ht="14.25" customHeight="1" x14ac:dyDescent="0.35">
      <c r="A374" s="235">
        <v>26050</v>
      </c>
      <c r="B374" s="139" t="s">
        <v>104</v>
      </c>
      <c r="C374" s="194" t="s">
        <v>103</v>
      </c>
      <c r="D374" s="140">
        <v>1</v>
      </c>
      <c r="E374" s="40"/>
      <c r="F374" s="131"/>
      <c r="G374" s="1"/>
    </row>
    <row r="375" spans="1:7" s="9" customFormat="1" ht="14.25" customHeight="1" x14ac:dyDescent="0.35">
      <c r="A375" s="236">
        <v>26053</v>
      </c>
      <c r="B375" s="141" t="s">
        <v>659</v>
      </c>
      <c r="C375" s="195" t="s">
        <v>660</v>
      </c>
      <c r="D375" s="134">
        <v>1</v>
      </c>
      <c r="E375" s="40"/>
      <c r="F375" s="131"/>
      <c r="G375" s="1"/>
    </row>
    <row r="376" spans="1:7" s="9" customFormat="1" ht="14.25" customHeight="1" x14ac:dyDescent="0.35">
      <c r="A376" s="237">
        <v>26054</v>
      </c>
      <c r="B376" s="142" t="s">
        <v>661</v>
      </c>
      <c r="C376" s="196" t="s">
        <v>662</v>
      </c>
      <c r="D376" s="132">
        <v>1</v>
      </c>
      <c r="E376" s="40"/>
      <c r="F376" s="131"/>
      <c r="G376" s="1"/>
    </row>
    <row r="377" spans="1:7" s="9" customFormat="1" ht="14.25" customHeight="1" x14ac:dyDescent="0.35">
      <c r="A377" s="236">
        <v>26055</v>
      </c>
      <c r="B377" s="141" t="s">
        <v>96</v>
      </c>
      <c r="C377" s="195" t="s">
        <v>95</v>
      </c>
      <c r="D377" s="134">
        <v>10</v>
      </c>
      <c r="E377" s="40"/>
      <c r="F377" s="131"/>
      <c r="G377" s="1"/>
    </row>
    <row r="378" spans="1:7" s="9" customFormat="1" ht="14.25" customHeight="1" x14ac:dyDescent="0.35">
      <c r="A378" s="236">
        <v>26057</v>
      </c>
      <c r="B378" s="141" t="s">
        <v>94</v>
      </c>
      <c r="C378" s="195" t="s">
        <v>93</v>
      </c>
      <c r="D378" s="134">
        <v>2</v>
      </c>
      <c r="E378" s="40"/>
      <c r="F378" s="131"/>
      <c r="G378" s="1"/>
    </row>
    <row r="379" spans="1:7" s="9" customFormat="1" ht="20.149999999999999" customHeight="1" x14ac:dyDescent="0.35">
      <c r="A379" s="222"/>
      <c r="B379" s="143"/>
      <c r="C379" s="177"/>
      <c r="D379" s="55"/>
      <c r="E379" s="144"/>
      <c r="F379" s="137"/>
      <c r="G379" s="1"/>
    </row>
    <row r="380" spans="1:7" s="9" customFormat="1" ht="14.5" x14ac:dyDescent="0.35">
      <c r="A380" s="175"/>
      <c r="B380" s="145"/>
      <c r="C380" s="175"/>
      <c r="D380" s="1"/>
      <c r="E380" s="1"/>
      <c r="F380" s="1"/>
      <c r="G380" s="1"/>
    </row>
    <row r="381" spans="1:7" s="9" customFormat="1" ht="14.5" x14ac:dyDescent="0.35">
      <c r="A381" s="175"/>
      <c r="B381" s="145"/>
      <c r="C381" s="175"/>
      <c r="D381" s="1"/>
      <c r="E381" s="1"/>
      <c r="F381" s="1"/>
      <c r="G381" s="1"/>
    </row>
    <row r="382" spans="1:7" s="9" customFormat="1" ht="14.5" x14ac:dyDescent="0.35">
      <c r="A382" s="175"/>
      <c r="B382" s="145"/>
      <c r="C382" s="175"/>
      <c r="D382" s="1"/>
      <c r="E382" s="1"/>
      <c r="F382" s="1"/>
      <c r="G382" s="1"/>
    </row>
    <row r="383" spans="1:7" s="5" customFormat="1" ht="25" customHeight="1" x14ac:dyDescent="0.4">
      <c r="A383" s="210" t="s">
        <v>663</v>
      </c>
      <c r="B383" s="2"/>
      <c r="C383" s="197" t="s">
        <v>79</v>
      </c>
      <c r="D383" s="42"/>
      <c r="E383" s="42"/>
      <c r="F383" s="41"/>
    </row>
    <row r="384" spans="1:7" s="9" customFormat="1" x14ac:dyDescent="0.3">
      <c r="A384" s="211"/>
      <c r="B384" s="6"/>
      <c r="C384" s="178"/>
      <c r="D384" s="8"/>
      <c r="E384" s="8"/>
      <c r="F384" s="8"/>
    </row>
    <row r="385" spans="1:6" s="9" customFormat="1" ht="12.5" x14ac:dyDescent="0.25">
      <c r="A385" s="212" t="s">
        <v>119</v>
      </c>
      <c r="B385" s="10" t="s">
        <v>28</v>
      </c>
      <c r="C385" s="170"/>
      <c r="D385" s="11" t="s">
        <v>26</v>
      </c>
      <c r="E385" s="11"/>
      <c r="F385" s="12"/>
    </row>
    <row r="386" spans="1:6" s="9" customFormat="1" ht="20.149999999999999" customHeight="1" x14ac:dyDescent="0.3">
      <c r="A386" s="199">
        <v>28083</v>
      </c>
      <c r="B386" s="88" t="s">
        <v>78</v>
      </c>
      <c r="C386" s="161" t="s">
        <v>77</v>
      </c>
      <c r="D386" s="120">
        <v>30</v>
      </c>
      <c r="E386" s="120"/>
      <c r="F386" s="122" t="s">
        <v>535</v>
      </c>
    </row>
    <row r="387" spans="1:6" s="9" customFormat="1" ht="20.149999999999999" customHeight="1" x14ac:dyDescent="0.3">
      <c r="A387" s="199">
        <v>28100</v>
      </c>
      <c r="B387" s="88" t="s">
        <v>76</v>
      </c>
      <c r="C387" s="161" t="s">
        <v>75</v>
      </c>
      <c r="D387" s="120">
        <v>35</v>
      </c>
      <c r="E387" s="120"/>
      <c r="F387" s="122" t="s">
        <v>535</v>
      </c>
    </row>
    <row r="388" spans="1:6" s="9" customFormat="1" ht="20.149999999999999" customHeight="1" x14ac:dyDescent="0.3">
      <c r="A388" s="199">
        <v>28799</v>
      </c>
      <c r="B388" s="88" t="s">
        <v>74</v>
      </c>
      <c r="C388" s="161" t="s">
        <v>73</v>
      </c>
      <c r="D388" s="120">
        <v>30</v>
      </c>
      <c r="E388" s="120"/>
      <c r="F388" s="122" t="s">
        <v>535</v>
      </c>
    </row>
    <row r="389" spans="1:6" s="9" customFormat="1" ht="20.149999999999999" customHeight="1" x14ac:dyDescent="0.3">
      <c r="A389" s="199">
        <v>28800</v>
      </c>
      <c r="B389" s="88" t="s">
        <v>72</v>
      </c>
      <c r="C389" s="161" t="s">
        <v>71</v>
      </c>
      <c r="D389" s="120">
        <v>100</v>
      </c>
      <c r="E389" s="120"/>
      <c r="F389" s="122" t="s">
        <v>535</v>
      </c>
    </row>
    <row r="391" spans="1:6" s="5" customFormat="1" ht="25" customHeight="1" x14ac:dyDescent="0.4">
      <c r="A391" s="210" t="s">
        <v>664</v>
      </c>
      <c r="B391" s="2"/>
      <c r="C391" s="168" t="s">
        <v>70</v>
      </c>
      <c r="D391" s="42"/>
      <c r="E391" s="42"/>
      <c r="F391" s="41" t="s">
        <v>69</v>
      </c>
    </row>
    <row r="392" spans="1:6" s="9" customFormat="1" x14ac:dyDescent="0.3">
      <c r="A392" s="211"/>
      <c r="B392" s="6"/>
      <c r="C392" s="178"/>
      <c r="D392" s="8"/>
      <c r="E392" s="8"/>
      <c r="F392" s="8"/>
    </row>
    <row r="393" spans="1:6" s="9" customFormat="1" ht="12.5" x14ac:dyDescent="0.25">
      <c r="A393" s="212" t="s">
        <v>119</v>
      </c>
      <c r="B393" s="10" t="s">
        <v>27</v>
      </c>
      <c r="C393" s="170" t="s">
        <v>27</v>
      </c>
      <c r="D393" s="11" t="s">
        <v>26</v>
      </c>
      <c r="E393" s="11"/>
      <c r="F393" s="12"/>
    </row>
    <row r="394" spans="1:6" s="38" customFormat="1" ht="20.149999999999999" customHeight="1" x14ac:dyDescent="0.3">
      <c r="A394" s="229">
        <v>40002</v>
      </c>
      <c r="B394" s="105" t="s">
        <v>665</v>
      </c>
      <c r="C394" s="180" t="s">
        <v>666</v>
      </c>
      <c r="D394" s="146">
        <v>2200</v>
      </c>
      <c r="E394" s="146"/>
      <c r="F394" s="116"/>
    </row>
    <row r="395" spans="1:6" s="38" customFormat="1" ht="20.149999999999999" customHeight="1" x14ac:dyDescent="0.3">
      <c r="A395" s="199">
        <v>40005</v>
      </c>
      <c r="B395" s="88" t="s">
        <v>667</v>
      </c>
      <c r="C395" s="161" t="s">
        <v>668</v>
      </c>
      <c r="D395" s="147">
        <v>2500</v>
      </c>
      <c r="E395" s="146"/>
      <c r="F395" s="116"/>
    </row>
    <row r="396" spans="1:6" s="38" customFormat="1" ht="20.149999999999999" customHeight="1" x14ac:dyDescent="0.3">
      <c r="A396" s="213"/>
      <c r="B396" s="89" t="s">
        <v>669</v>
      </c>
      <c r="C396" s="160"/>
      <c r="D396" s="148"/>
      <c r="E396" s="149"/>
      <c r="F396" s="150"/>
    </row>
    <row r="397" spans="1:6" s="9" customFormat="1" ht="19.5" customHeight="1" x14ac:dyDescent="0.35">
      <c r="A397" s="175"/>
      <c r="B397" s="151" t="s">
        <v>670</v>
      </c>
      <c r="C397" s="178"/>
      <c r="D397" s="40"/>
      <c r="E397" s="40"/>
      <c r="F397" s="40"/>
    </row>
    <row r="398" spans="1:6" s="9" customFormat="1" ht="17.5" x14ac:dyDescent="0.35">
      <c r="A398" s="238" t="s">
        <v>671</v>
      </c>
      <c r="B398" s="1"/>
      <c r="C398" s="198" t="s">
        <v>68</v>
      </c>
      <c r="D398" s="152"/>
      <c r="E398" s="1"/>
      <c r="F398" s="1"/>
    </row>
    <row r="399" spans="1:6" s="9" customFormat="1" ht="14.5" x14ac:dyDescent="0.35">
      <c r="A399" s="175"/>
      <c r="B399" s="1"/>
      <c r="C399" s="175"/>
      <c r="D399" s="1"/>
      <c r="E399" s="1"/>
      <c r="F399" s="1"/>
    </row>
    <row r="400" spans="1:6" s="9" customFormat="1" ht="20.149999999999999" customHeight="1" x14ac:dyDescent="0.35">
      <c r="A400" s="227">
        <v>40002</v>
      </c>
      <c r="B400" s="138" t="s">
        <v>672</v>
      </c>
      <c r="C400" s="190"/>
      <c r="D400" s="127"/>
      <c r="E400" s="127"/>
      <c r="F400" s="128"/>
    </row>
    <row r="401" spans="1:6" s="9" customFormat="1" ht="20.149999999999999" customHeight="1" x14ac:dyDescent="0.35">
      <c r="A401" s="228" t="s">
        <v>119</v>
      </c>
      <c r="B401" s="129" t="s">
        <v>28</v>
      </c>
      <c r="C401" s="191" t="s">
        <v>27</v>
      </c>
      <c r="D401" s="130" t="s">
        <v>67</v>
      </c>
      <c r="F401" s="131"/>
    </row>
    <row r="402" spans="1:6" s="9" customFormat="1" ht="20.149999999999999" customHeight="1" x14ac:dyDescent="0.35">
      <c r="A402" s="239">
        <v>40001</v>
      </c>
      <c r="B402" s="78" t="s">
        <v>66</v>
      </c>
      <c r="C402" s="165" t="s">
        <v>65</v>
      </c>
      <c r="D402" s="140">
        <v>1</v>
      </c>
      <c r="F402" s="131"/>
    </row>
    <row r="403" spans="1:6" s="9" customFormat="1" ht="20.149999999999999" customHeight="1" x14ac:dyDescent="0.35">
      <c r="A403" s="240">
        <v>40040</v>
      </c>
      <c r="B403" s="76" t="s">
        <v>64</v>
      </c>
      <c r="C403" s="166" t="s">
        <v>63</v>
      </c>
      <c r="D403" s="134">
        <v>1</v>
      </c>
      <c r="F403" s="131"/>
    </row>
    <row r="404" spans="1:6" s="9" customFormat="1" ht="20.149999999999999" customHeight="1" x14ac:dyDescent="0.35">
      <c r="A404" s="241">
        <v>40045</v>
      </c>
      <c r="B404" s="76" t="s">
        <v>62</v>
      </c>
      <c r="C404" s="166" t="s">
        <v>61</v>
      </c>
      <c r="D404" s="134">
        <v>1</v>
      </c>
      <c r="F404" s="131"/>
    </row>
    <row r="405" spans="1:6" s="9" customFormat="1" ht="20.149999999999999" customHeight="1" x14ac:dyDescent="0.35">
      <c r="A405" s="240">
        <v>40050</v>
      </c>
      <c r="B405" s="76" t="s">
        <v>60</v>
      </c>
      <c r="C405" s="166" t="s">
        <v>59</v>
      </c>
      <c r="D405" s="134">
        <v>1</v>
      </c>
      <c r="F405" s="131"/>
    </row>
    <row r="406" spans="1:6" s="9" customFormat="1" ht="20.149999999999999" customHeight="1" x14ac:dyDescent="0.35">
      <c r="A406" s="240">
        <v>42005</v>
      </c>
      <c r="B406" s="76" t="s">
        <v>58</v>
      </c>
      <c r="C406" s="166" t="s">
        <v>57</v>
      </c>
      <c r="D406" s="134">
        <v>1</v>
      </c>
      <c r="E406" s="40"/>
      <c r="F406" s="131"/>
    </row>
    <row r="407" spans="1:6" s="9" customFormat="1" ht="20.149999999999999" customHeight="1" x14ac:dyDescent="0.35">
      <c r="A407" s="240">
        <v>11215</v>
      </c>
      <c r="B407" s="76" t="s">
        <v>227</v>
      </c>
      <c r="C407" s="166" t="s">
        <v>226</v>
      </c>
      <c r="D407" s="134">
        <v>2</v>
      </c>
      <c r="E407" s="40"/>
      <c r="F407" s="131"/>
    </row>
    <row r="408" spans="1:6" s="9" customFormat="1" ht="20.149999999999999" customHeight="1" x14ac:dyDescent="0.35">
      <c r="A408" s="222"/>
      <c r="B408" s="143"/>
      <c r="C408" s="177"/>
      <c r="D408" s="55"/>
      <c r="E408" s="55"/>
      <c r="F408" s="137"/>
    </row>
    <row r="409" spans="1:6" s="9" customFormat="1" ht="20.149999999999999" customHeight="1" x14ac:dyDescent="0.35">
      <c r="A409" s="175"/>
      <c r="B409" s="145"/>
      <c r="C409" s="175"/>
      <c r="D409" s="1"/>
      <c r="E409" s="1"/>
      <c r="F409" s="1"/>
    </row>
    <row r="410" spans="1:6" s="9" customFormat="1" ht="20.149999999999999" customHeight="1" x14ac:dyDescent="0.35">
      <c r="A410" s="242" t="s">
        <v>694</v>
      </c>
      <c r="B410" s="151" t="s">
        <v>673</v>
      </c>
      <c r="C410" s="175"/>
      <c r="D410" s="1"/>
      <c r="E410" s="1"/>
      <c r="F410" s="1"/>
    </row>
    <row r="411" spans="1:6" s="9" customFormat="1" ht="14.5" x14ac:dyDescent="0.35">
      <c r="A411" s="175"/>
      <c r="B411" s="145" t="s">
        <v>674</v>
      </c>
      <c r="C411" s="175"/>
      <c r="D411" s="1"/>
      <c r="E411" s="1"/>
      <c r="F411" s="1"/>
    </row>
    <row r="412" spans="1:6" s="9" customFormat="1" ht="14.5" x14ac:dyDescent="0.35">
      <c r="A412" s="175"/>
      <c r="B412" s="145" t="s">
        <v>675</v>
      </c>
      <c r="C412" s="175"/>
      <c r="D412" s="1"/>
      <c r="E412" s="1"/>
      <c r="F412" s="1"/>
    </row>
    <row r="413" spans="1:6" s="9" customFormat="1" ht="14.5" x14ac:dyDescent="0.35">
      <c r="A413" s="175"/>
      <c r="B413" s="145" t="s">
        <v>676</v>
      </c>
      <c r="C413" s="175"/>
      <c r="D413" s="1"/>
      <c r="E413" s="1"/>
      <c r="F413" s="1"/>
    </row>
    <row r="414" spans="1:6" s="9" customFormat="1" ht="14.5" x14ac:dyDescent="0.35">
      <c r="A414" s="175"/>
      <c r="B414" s="145" t="s">
        <v>677</v>
      </c>
      <c r="C414" s="175"/>
      <c r="D414" s="1"/>
      <c r="E414" s="1"/>
      <c r="F414" s="1"/>
    </row>
    <row r="415" spans="1:6" s="9" customFormat="1" ht="12.75" customHeight="1" x14ac:dyDescent="0.35">
      <c r="A415" s="175"/>
      <c r="B415" s="145"/>
      <c r="C415" s="175"/>
      <c r="D415" s="1"/>
      <c r="E415" s="1"/>
      <c r="F415" s="1"/>
    </row>
    <row r="416" spans="1:6" s="9" customFormat="1" ht="12.75" customHeight="1" x14ac:dyDescent="0.35">
      <c r="A416" s="242" t="s">
        <v>694</v>
      </c>
      <c r="B416" s="151" t="s">
        <v>678</v>
      </c>
      <c r="C416" s="175"/>
      <c r="D416" s="1"/>
      <c r="E416" s="1"/>
      <c r="F416" s="1"/>
    </row>
    <row r="417" spans="1:6" s="9" customFormat="1" ht="12.75" customHeight="1" x14ac:dyDescent="0.35">
      <c r="A417" s="175"/>
      <c r="B417" s="145" t="s">
        <v>679</v>
      </c>
      <c r="C417" s="175"/>
      <c r="D417" s="1"/>
      <c r="E417" s="1"/>
      <c r="F417" s="1"/>
    </row>
    <row r="418" spans="1:6" s="9" customFormat="1" ht="12.75" customHeight="1" x14ac:dyDescent="0.35">
      <c r="A418" s="175"/>
      <c r="B418" s="145" t="s">
        <v>680</v>
      </c>
      <c r="C418" s="175"/>
      <c r="D418" s="1"/>
      <c r="E418" s="1"/>
      <c r="F418" s="1"/>
    </row>
    <row r="419" spans="1:6" s="9" customFormat="1" ht="12.75" customHeight="1" x14ac:dyDescent="0.35">
      <c r="A419" s="175"/>
      <c r="B419" s="145" t="s">
        <v>681</v>
      </c>
      <c r="C419" s="175"/>
      <c r="D419" s="1"/>
      <c r="E419" s="1"/>
      <c r="F419" s="1"/>
    </row>
    <row r="420" spans="1:6" s="9" customFormat="1" ht="12.75" customHeight="1" x14ac:dyDescent="0.35">
      <c r="A420" s="175"/>
      <c r="B420" s="145" t="s">
        <v>682</v>
      </c>
      <c r="C420" s="175"/>
      <c r="D420" s="1"/>
      <c r="E420" s="1"/>
      <c r="F420" s="1"/>
    </row>
    <row r="421" spans="1:6" s="9" customFormat="1" ht="12.75" customHeight="1" x14ac:dyDescent="0.35">
      <c r="A421" s="175"/>
      <c r="B421" s="145"/>
      <c r="C421" s="175"/>
      <c r="D421" s="1"/>
      <c r="E421" s="1"/>
      <c r="F421" s="1"/>
    </row>
    <row r="422" spans="1:6" s="9" customFormat="1" ht="12.75" customHeight="1" x14ac:dyDescent="0.35">
      <c r="A422" s="175"/>
      <c r="B422" s="145"/>
      <c r="C422" s="175"/>
      <c r="D422" s="1"/>
      <c r="E422" s="1"/>
      <c r="F422" s="1"/>
    </row>
    <row r="423" spans="1:6" s="9" customFormat="1" x14ac:dyDescent="0.3">
      <c r="A423" s="215"/>
      <c r="B423" s="6"/>
      <c r="C423" s="178"/>
      <c r="D423" s="40"/>
      <c r="E423" s="40"/>
      <c r="F423" s="40"/>
    </row>
    <row r="424" spans="1:6" s="5" customFormat="1" ht="25" customHeight="1" x14ac:dyDescent="0.4">
      <c r="A424" s="217" t="s">
        <v>683</v>
      </c>
      <c r="B424" s="2"/>
      <c r="C424" s="168" t="s">
        <v>55</v>
      </c>
      <c r="D424" s="3" t="s">
        <v>54</v>
      </c>
      <c r="E424" s="4"/>
      <c r="F424" s="4"/>
    </row>
    <row r="425" spans="1:6" s="9" customFormat="1" x14ac:dyDescent="0.3">
      <c r="A425" s="211"/>
      <c r="B425" s="6"/>
      <c r="C425" s="178"/>
      <c r="D425" s="8"/>
      <c r="E425" s="8"/>
      <c r="F425" s="8"/>
    </row>
    <row r="426" spans="1:6" s="9" customFormat="1" ht="12.5" x14ac:dyDescent="0.25">
      <c r="A426" s="212" t="s">
        <v>696</v>
      </c>
      <c r="B426" s="10" t="s">
        <v>53</v>
      </c>
      <c r="C426" s="170" t="s">
        <v>27</v>
      </c>
      <c r="D426" s="11" t="s">
        <v>26</v>
      </c>
      <c r="E426" s="11"/>
      <c r="F426" s="12"/>
    </row>
    <row r="427" spans="1:6" s="9" customFormat="1" ht="20.149999999999999" customHeight="1" x14ac:dyDescent="0.3">
      <c r="A427" s="199">
        <v>41000</v>
      </c>
      <c r="B427" s="88" t="s">
        <v>52</v>
      </c>
      <c r="C427" s="161" t="s">
        <v>51</v>
      </c>
      <c r="D427" s="147">
        <v>1600</v>
      </c>
      <c r="E427" s="147"/>
      <c r="F427" s="104" t="s">
        <v>535</v>
      </c>
    </row>
    <row r="428" spans="1:6" s="9" customFormat="1" ht="20.149999999999999" customHeight="1" x14ac:dyDescent="0.3">
      <c r="A428" s="199">
        <v>41100</v>
      </c>
      <c r="B428" s="88" t="s">
        <v>50</v>
      </c>
      <c r="C428" s="161" t="s">
        <v>49</v>
      </c>
      <c r="D428" s="147">
        <v>350</v>
      </c>
      <c r="E428" s="147"/>
      <c r="F428" s="104" t="s">
        <v>535</v>
      </c>
    </row>
    <row r="429" spans="1:6" s="9" customFormat="1" ht="20.149999999999999" customHeight="1" x14ac:dyDescent="0.3">
      <c r="A429" s="203">
        <v>41120</v>
      </c>
      <c r="B429" s="88" t="s">
        <v>48</v>
      </c>
      <c r="C429" s="161" t="s">
        <v>47</v>
      </c>
      <c r="D429" s="147">
        <v>450</v>
      </c>
      <c r="E429" s="147"/>
      <c r="F429" s="104" t="s">
        <v>535</v>
      </c>
    </row>
    <row r="430" spans="1:6" s="9" customFormat="1" ht="13.5" customHeight="1" x14ac:dyDescent="0.3">
      <c r="A430" s="215"/>
      <c r="B430" s="6"/>
      <c r="C430" s="178"/>
      <c r="D430" s="40"/>
      <c r="E430" s="40"/>
      <c r="F430" s="40"/>
    </row>
    <row r="431" spans="1:6" s="9" customFormat="1" ht="13.5" customHeight="1" x14ac:dyDescent="0.35">
      <c r="A431" s="242" t="s">
        <v>694</v>
      </c>
      <c r="B431" s="151" t="s">
        <v>684</v>
      </c>
      <c r="C431" s="178"/>
      <c r="D431" s="40"/>
      <c r="E431" s="40"/>
      <c r="F431" s="40"/>
    </row>
    <row r="432" spans="1:6" s="9" customFormat="1" ht="13.5" customHeight="1" x14ac:dyDescent="0.35">
      <c r="A432" s="215"/>
      <c r="B432" s="153" t="s">
        <v>685</v>
      </c>
      <c r="C432" s="178"/>
      <c r="D432" s="40"/>
      <c r="E432" s="40"/>
      <c r="F432" s="40"/>
    </row>
    <row r="433" spans="1:6" s="9" customFormat="1" ht="13.5" customHeight="1" x14ac:dyDescent="0.35">
      <c r="A433" s="215"/>
      <c r="B433" s="153"/>
      <c r="C433" s="178"/>
      <c r="D433" s="40"/>
      <c r="E433" s="40"/>
      <c r="F433" s="40"/>
    </row>
    <row r="434" spans="1:6" s="9" customFormat="1" ht="13.5" customHeight="1" x14ac:dyDescent="0.35">
      <c r="A434" s="242" t="s">
        <v>694</v>
      </c>
      <c r="B434" s="151" t="s">
        <v>686</v>
      </c>
      <c r="C434" s="178"/>
      <c r="D434" s="40"/>
      <c r="E434" s="40"/>
      <c r="F434" s="40"/>
    </row>
    <row r="435" spans="1:6" s="9" customFormat="1" ht="13.5" customHeight="1" x14ac:dyDescent="0.35">
      <c r="A435" s="215"/>
      <c r="B435" s="153" t="s">
        <v>687</v>
      </c>
      <c r="C435" s="178"/>
      <c r="D435" s="40"/>
      <c r="E435" s="40"/>
      <c r="F435" s="40"/>
    </row>
    <row r="436" spans="1:6" s="9" customFormat="1" ht="13.5" customHeight="1" x14ac:dyDescent="0.35">
      <c r="A436" s="215"/>
      <c r="B436" s="153"/>
      <c r="C436" s="178"/>
      <c r="D436" s="40"/>
      <c r="E436" s="40"/>
      <c r="F436" s="40"/>
    </row>
    <row r="437" spans="1:6" s="9" customFormat="1" ht="13.5" customHeight="1" x14ac:dyDescent="0.3">
      <c r="A437" s="215"/>
      <c r="B437" s="6"/>
      <c r="C437" s="178"/>
      <c r="D437" s="40"/>
      <c r="E437" s="40"/>
      <c r="F437" s="40"/>
    </row>
    <row r="438" spans="1:6" s="9" customFormat="1" ht="15.75" customHeight="1" x14ac:dyDescent="0.3">
      <c r="A438" s="215"/>
      <c r="B438" s="6"/>
      <c r="C438" s="178"/>
      <c r="D438" s="40"/>
      <c r="E438" s="40"/>
      <c r="F438" s="40"/>
    </row>
    <row r="439" spans="1:6" s="5" customFormat="1" ht="25" customHeight="1" x14ac:dyDescent="0.4">
      <c r="A439" s="217" t="s">
        <v>688</v>
      </c>
      <c r="B439" s="2"/>
      <c r="C439" s="168" t="s">
        <v>46</v>
      </c>
      <c r="D439" s="3" t="s">
        <v>45</v>
      </c>
      <c r="E439" s="42"/>
      <c r="F439" s="4"/>
    </row>
    <row r="440" spans="1:6" s="9" customFormat="1" x14ac:dyDescent="0.3">
      <c r="A440" s="211"/>
      <c r="B440" s="6"/>
      <c r="C440" s="178"/>
      <c r="D440" s="8"/>
      <c r="E440" s="8"/>
      <c r="F440" s="8"/>
    </row>
    <row r="441" spans="1:6" s="9" customFormat="1" ht="12.5" x14ac:dyDescent="0.25">
      <c r="A441" s="212" t="s">
        <v>119</v>
      </c>
      <c r="B441" s="10" t="s">
        <v>28</v>
      </c>
      <c r="C441" s="170" t="s">
        <v>27</v>
      </c>
      <c r="D441" s="11" t="s">
        <v>26</v>
      </c>
      <c r="E441" s="11"/>
      <c r="F441" s="12"/>
    </row>
    <row r="442" spans="1:6" s="9" customFormat="1" ht="20.149999999999999" customHeight="1" x14ac:dyDescent="0.3">
      <c r="A442" s="199">
        <v>42005</v>
      </c>
      <c r="B442" s="88" t="s">
        <v>44</v>
      </c>
      <c r="C442" s="161" t="s">
        <v>43</v>
      </c>
      <c r="D442" s="147">
        <v>500</v>
      </c>
      <c r="E442" s="147"/>
      <c r="F442" s="85" t="s">
        <v>535</v>
      </c>
    </row>
    <row r="443" spans="1:6" s="9" customFormat="1" ht="20.149999999999999" customHeight="1" x14ac:dyDescent="0.3">
      <c r="A443" s="199">
        <v>42020</v>
      </c>
      <c r="B443" s="88" t="s">
        <v>42</v>
      </c>
      <c r="C443" s="161" t="s">
        <v>41</v>
      </c>
      <c r="D443" s="147">
        <v>200</v>
      </c>
      <c r="E443" s="147"/>
      <c r="F443" s="85" t="s">
        <v>535</v>
      </c>
    </row>
    <row r="444" spans="1:6" s="9" customFormat="1" ht="20.149999999999999" customHeight="1" x14ac:dyDescent="0.3">
      <c r="A444" s="199">
        <v>42402</v>
      </c>
      <c r="B444" s="88" t="s">
        <v>40</v>
      </c>
      <c r="C444" s="161" t="s">
        <v>39</v>
      </c>
      <c r="D444" s="147">
        <v>150</v>
      </c>
      <c r="E444" s="147"/>
      <c r="F444" s="85" t="s">
        <v>535</v>
      </c>
    </row>
    <row r="445" spans="1:6" s="9" customFormat="1" ht="20.149999999999999" customHeight="1" x14ac:dyDescent="0.3">
      <c r="A445" s="199">
        <v>42403</v>
      </c>
      <c r="B445" s="88" t="s">
        <v>38</v>
      </c>
      <c r="C445" s="161" t="s">
        <v>37</v>
      </c>
      <c r="D445" s="147">
        <v>190</v>
      </c>
      <c r="E445" s="147"/>
      <c r="F445" s="85" t="s">
        <v>535</v>
      </c>
    </row>
    <row r="447" spans="1:6" s="5" customFormat="1" ht="25" customHeight="1" x14ac:dyDescent="0.4">
      <c r="A447" s="217" t="s">
        <v>689</v>
      </c>
      <c r="B447" s="2"/>
      <c r="C447" s="168" t="s">
        <v>36</v>
      </c>
      <c r="D447" s="3" t="s">
        <v>35</v>
      </c>
      <c r="E447" s="42"/>
      <c r="F447" s="4"/>
    </row>
    <row r="448" spans="1:6" s="9" customFormat="1" x14ac:dyDescent="0.3">
      <c r="A448" s="211"/>
      <c r="B448" s="6"/>
      <c r="C448" s="178"/>
      <c r="D448" s="8"/>
      <c r="E448" s="8"/>
      <c r="F448" s="8"/>
    </row>
    <row r="449" spans="1:6" s="9" customFormat="1" ht="12.5" x14ac:dyDescent="0.25">
      <c r="A449" s="212" t="s">
        <v>119</v>
      </c>
      <c r="B449" s="10" t="s">
        <v>28</v>
      </c>
      <c r="C449" s="170" t="s">
        <v>27</v>
      </c>
      <c r="D449" s="11" t="s">
        <v>26</v>
      </c>
      <c r="E449" s="11"/>
      <c r="F449" s="12" t="s">
        <v>25</v>
      </c>
    </row>
    <row r="450" spans="1:6" s="9" customFormat="1" ht="20.149999999999999" customHeight="1" x14ac:dyDescent="0.3">
      <c r="A450" s="199">
        <v>98004</v>
      </c>
      <c r="B450" s="88" t="s">
        <v>34</v>
      </c>
      <c r="C450" s="161" t="s">
        <v>33</v>
      </c>
      <c r="D450" s="154"/>
      <c r="E450" s="104"/>
      <c r="F450" s="33">
        <v>10</v>
      </c>
    </row>
    <row r="451" spans="1:6" s="9" customFormat="1" ht="20.149999999999999" customHeight="1" x14ac:dyDescent="0.3">
      <c r="A451" s="199">
        <v>98006</v>
      </c>
      <c r="B451" s="88" t="s">
        <v>32</v>
      </c>
      <c r="C451" s="161" t="s">
        <v>31</v>
      </c>
      <c r="D451" s="154"/>
      <c r="E451" s="104"/>
      <c r="F451" s="33">
        <v>10</v>
      </c>
    </row>
    <row r="452" spans="1:6" s="9" customFormat="1" x14ac:dyDescent="0.3">
      <c r="A452" s="215"/>
      <c r="B452" s="6"/>
      <c r="C452" s="178"/>
      <c r="D452" s="40"/>
      <c r="E452" s="40"/>
      <c r="F452" s="40"/>
    </row>
    <row r="453" spans="1:6" s="9" customFormat="1" x14ac:dyDescent="0.3">
      <c r="A453" s="214" t="s">
        <v>543</v>
      </c>
      <c r="B453" s="6"/>
      <c r="C453" s="178"/>
      <c r="D453" s="40"/>
      <c r="E453" s="40"/>
      <c r="F453" s="40"/>
    </row>
    <row r="454" spans="1:6" s="9" customFormat="1" ht="3" customHeight="1" x14ac:dyDescent="0.3">
      <c r="A454" s="215"/>
      <c r="B454" s="6"/>
      <c r="C454" s="178"/>
      <c r="D454" s="40"/>
      <c r="E454" s="40"/>
      <c r="F454" s="40"/>
    </row>
    <row r="455" spans="1:6" s="9" customFormat="1" x14ac:dyDescent="0.3">
      <c r="A455" s="216" t="s">
        <v>544</v>
      </c>
      <c r="B455" s="6"/>
      <c r="C455" s="178"/>
      <c r="D455" s="40"/>
      <c r="E455" s="40"/>
      <c r="F455" s="40"/>
    </row>
    <row r="456" spans="1:6" s="9" customFormat="1" ht="11.25" customHeight="1" x14ac:dyDescent="0.3">
      <c r="A456" s="213"/>
      <c r="B456" s="89"/>
      <c r="C456" s="160"/>
      <c r="D456" s="155"/>
      <c r="E456" s="156"/>
      <c r="F456" s="156"/>
    </row>
    <row r="457" spans="1:6" s="9" customFormat="1" ht="11.25" customHeight="1" x14ac:dyDescent="0.3">
      <c r="A457" s="213"/>
      <c r="B457" s="89"/>
      <c r="C457" s="160"/>
      <c r="D457" s="155"/>
      <c r="E457" s="156"/>
      <c r="F457" s="156"/>
    </row>
    <row r="458" spans="1:6" s="5" customFormat="1" ht="25" customHeight="1" x14ac:dyDescent="0.4">
      <c r="A458" s="210" t="s">
        <v>698</v>
      </c>
      <c r="B458" s="2"/>
      <c r="C458" s="168" t="s">
        <v>30</v>
      </c>
      <c r="D458" s="3" t="s">
        <v>29</v>
      </c>
      <c r="E458" s="42"/>
      <c r="F458" s="4"/>
    </row>
    <row r="459" spans="1:6" s="9" customFormat="1" x14ac:dyDescent="0.3">
      <c r="A459" s="211"/>
      <c r="B459" s="6"/>
      <c r="C459" s="178"/>
      <c r="D459" s="8"/>
      <c r="E459" s="8"/>
      <c r="F459" s="8"/>
    </row>
    <row r="460" spans="1:6" s="9" customFormat="1" ht="12.5" x14ac:dyDescent="0.25">
      <c r="A460" s="212" t="s">
        <v>119</v>
      </c>
      <c r="B460" s="10" t="s">
        <v>28</v>
      </c>
      <c r="C460" s="170" t="s">
        <v>27</v>
      </c>
      <c r="D460" s="11" t="s">
        <v>26</v>
      </c>
      <c r="E460" s="11"/>
      <c r="F460" s="12" t="s">
        <v>25</v>
      </c>
    </row>
    <row r="461" spans="1:6" s="9" customFormat="1" ht="20.149999999999999" customHeight="1" x14ac:dyDescent="0.3">
      <c r="A461" s="199">
        <v>99030</v>
      </c>
      <c r="B461" s="88" t="s">
        <v>690</v>
      </c>
      <c r="C461" s="161" t="s">
        <v>24</v>
      </c>
      <c r="D461" s="44"/>
      <c r="E461" s="104"/>
      <c r="F461" s="56" t="s">
        <v>12</v>
      </c>
    </row>
    <row r="462" spans="1:6" s="9" customFormat="1" ht="20.149999999999999" customHeight="1" x14ac:dyDescent="0.3">
      <c r="A462" s="199">
        <v>99031</v>
      </c>
      <c r="B462" s="88" t="s">
        <v>691</v>
      </c>
      <c r="C462" s="161" t="s">
        <v>23</v>
      </c>
      <c r="D462" s="44"/>
      <c r="E462" s="104"/>
      <c r="F462" s="56" t="s">
        <v>12</v>
      </c>
    </row>
    <row r="463" spans="1:6" s="9" customFormat="1" ht="20.149999999999999" customHeight="1" x14ac:dyDescent="0.3">
      <c r="A463" s="199">
        <v>99040</v>
      </c>
      <c r="B463" s="88" t="s">
        <v>22</v>
      </c>
      <c r="C463" s="161" t="s">
        <v>21</v>
      </c>
      <c r="D463" s="44"/>
      <c r="E463" s="104"/>
      <c r="F463" s="56" t="s">
        <v>12</v>
      </c>
    </row>
    <row r="464" spans="1:6" s="9" customFormat="1" ht="20.149999999999999" customHeight="1" x14ac:dyDescent="0.3">
      <c r="A464" s="199">
        <v>99041</v>
      </c>
      <c r="B464" s="88" t="s">
        <v>20</v>
      </c>
      <c r="C464" s="161" t="s">
        <v>19</v>
      </c>
      <c r="D464" s="44"/>
      <c r="E464" s="104"/>
      <c r="F464" s="56" t="s">
        <v>12</v>
      </c>
    </row>
    <row r="465" spans="1:6" s="9" customFormat="1" ht="20.149999999999999" customHeight="1" x14ac:dyDescent="0.3">
      <c r="A465" s="199">
        <v>99090</v>
      </c>
      <c r="B465" s="88" t="s">
        <v>18</v>
      </c>
      <c r="C465" s="161" t="s">
        <v>17</v>
      </c>
      <c r="D465" s="44"/>
      <c r="E465" s="104"/>
      <c r="F465" s="56" t="s">
        <v>12</v>
      </c>
    </row>
    <row r="466" spans="1:6" s="9" customFormat="1" ht="20.149999999999999" customHeight="1" x14ac:dyDescent="0.3">
      <c r="A466" s="199">
        <v>99111</v>
      </c>
      <c r="B466" s="88" t="s">
        <v>16</v>
      </c>
      <c r="C466" s="161" t="s">
        <v>15</v>
      </c>
      <c r="D466" s="44"/>
      <c r="E466" s="104"/>
      <c r="F466" s="56" t="s">
        <v>12</v>
      </c>
    </row>
    <row r="467" spans="1:6" s="9" customFormat="1" ht="20.149999999999999" customHeight="1" x14ac:dyDescent="0.3">
      <c r="A467" s="199">
        <v>99300</v>
      </c>
      <c r="B467" s="88" t="s">
        <v>14</v>
      </c>
      <c r="C467" s="161" t="s">
        <v>13</v>
      </c>
      <c r="D467" s="44"/>
      <c r="E467" s="104"/>
      <c r="F467" s="56" t="s">
        <v>12</v>
      </c>
    </row>
    <row r="468" spans="1:6" s="9" customFormat="1" x14ac:dyDescent="0.3">
      <c r="A468" s="215"/>
      <c r="B468" s="6"/>
      <c r="C468" s="178"/>
      <c r="D468" s="40"/>
      <c r="E468" s="40"/>
      <c r="F468" s="40"/>
    </row>
    <row r="469" spans="1:6" s="9" customFormat="1" x14ac:dyDescent="0.3">
      <c r="A469" s="214" t="s">
        <v>692</v>
      </c>
      <c r="B469" s="6"/>
      <c r="C469" s="178"/>
      <c r="D469" s="40"/>
      <c r="E469" s="40"/>
      <c r="F469" s="40"/>
    </row>
    <row r="470" spans="1:6" s="9" customFormat="1" ht="4.5" customHeight="1" x14ac:dyDescent="0.3">
      <c r="A470" s="215"/>
      <c r="B470" s="6"/>
      <c r="C470" s="178"/>
      <c r="D470" s="40"/>
      <c r="E470" s="40"/>
      <c r="F470" s="40"/>
    </row>
    <row r="471" spans="1:6" s="9" customFormat="1" x14ac:dyDescent="0.3">
      <c r="A471" s="216" t="s">
        <v>693</v>
      </c>
      <c r="B471" s="6"/>
      <c r="C471" s="178"/>
      <c r="D471" s="40"/>
      <c r="E471" s="40"/>
      <c r="F471" s="40"/>
    </row>
  </sheetData>
  <mergeCells count="21">
    <mergeCell ref="C103:D103"/>
    <mergeCell ref="C104:D104"/>
    <mergeCell ref="C105:D105"/>
    <mergeCell ref="C97:D97"/>
    <mergeCell ref="C98:D98"/>
    <mergeCell ref="C99:D99"/>
    <mergeCell ref="C100:D100"/>
    <mergeCell ref="C101:D101"/>
    <mergeCell ref="C102:D102"/>
    <mergeCell ref="C96:D9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94:D94"/>
    <mergeCell ref="C95:D95"/>
  </mergeCells>
  <pageMargins left="0.98425196850393704" right="0.27559055118110237" top="0.51181102362204722" bottom="0.74803149606299213" header="0.51181102362204722" footer="0.51181102362204722"/>
  <pageSetup paperSize="9" scale="74" firstPageNumber="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Field equipment catalogue</vt:lpstr>
      <vt:lpstr>'Order form'!Print_Area</vt:lpstr>
      <vt:lpstr>'Field equipment catalogue'!Print_Titles</vt:lpstr>
    </vt:vector>
  </TitlesOfParts>
  <Company>Norsk Polarinstitutt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Audun Gjerland</dc:creator>
  <cp:lastModifiedBy>Piotr Kupiszewski</cp:lastModifiedBy>
  <cp:lastPrinted>2019-10-31T10:26:27Z</cp:lastPrinted>
  <dcterms:created xsi:type="dcterms:W3CDTF">2015-11-23T12:50:34Z</dcterms:created>
  <dcterms:modified xsi:type="dcterms:W3CDTF">2022-01-28T09:27:29Z</dcterms:modified>
</cp:coreProperties>
</file>